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A069FF5F-0B8D-45FB-8EC5-5D79AC935E98}" xr6:coauthVersionLast="36" xr6:coauthVersionMax="36" xr10:uidLastSave="{00000000-0000-0000-0000-000000000000}"/>
  <bookViews>
    <workbookView xWindow="11505" yWindow="32760" windowWidth="11550" windowHeight="10605" firstSheet="1" activeTab="2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C39" i="22" l="1"/>
  <c r="C38" i="27"/>
  <c r="E38" i="27"/>
  <c r="D38" i="27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D37" i="27"/>
  <c r="C12" i="7" s="1"/>
  <c r="C37" i="27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B11" i="7" s="1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E38" i="28" l="1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K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<sst xmlns="http://schemas.openxmlformats.org/spreadsheetml/2006/main" count="306" uniqueCount="68">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</sst>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133349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0</v>
      </c>
      <c r="C9" s="58">
        <f>Mars!D38</f>
        <v>0</v>
      </c>
      <c r="D9" s="58">
        <f>Mars!E38</f>
        <v>0</v>
      </c>
      <c r="E9" s="59">
        <f t="shared" si="3"/>
        <v>0</v>
      </c>
      <c r="F9" s="57">
        <f>Mars!G38</f>
        <v>0</v>
      </c>
      <c r="G9" s="58">
        <f>Mars!H38</f>
        <v>0</v>
      </c>
      <c r="H9" s="58">
        <f>Mars!I38</f>
        <v>0</v>
      </c>
      <c r="I9" s="59">
        <f t="shared" si="0"/>
        <v>0</v>
      </c>
      <c r="J9" s="57">
        <f t="shared" ref="J9:L10" si="4">B9+F9</f>
        <v>0</v>
      </c>
      <c r="K9" s="58">
        <f t="shared" si="4"/>
        <v>0</v>
      </c>
      <c r="L9" s="58">
        <f t="shared" si="4"/>
        <v>0</v>
      </c>
      <c r="M9" s="59">
        <f t="shared" si="2"/>
        <v>0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0</v>
      </c>
      <c r="C10" s="54">
        <f>Avril!D37</f>
        <v>0</v>
      </c>
      <c r="D10" s="54">
        <f>Avril!E37</f>
        <v>0</v>
      </c>
      <c r="E10" s="55">
        <f t="shared" si="3"/>
        <v>0</v>
      </c>
      <c r="F10" s="53">
        <f>Avril!G37</f>
        <v>0</v>
      </c>
      <c r="G10" s="54">
        <f>Avril!H37</f>
        <v>0</v>
      </c>
      <c r="H10" s="54">
        <f>Avril!I37</f>
        <v>0</v>
      </c>
      <c r="I10" s="55">
        <f t="shared" si="0"/>
        <v>0</v>
      </c>
      <c r="J10" s="53">
        <f t="shared" si="4"/>
        <v>0</v>
      </c>
      <c r="K10" s="54">
        <f t="shared" si="4"/>
        <v>0</v>
      </c>
      <c r="L10" s="54">
        <f t="shared" si="4"/>
        <v>0</v>
      </c>
      <c r="M10" s="55">
        <f t="shared" si="2"/>
        <v>0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0</v>
      </c>
      <c r="C11" s="58">
        <f>Mai!D38</f>
        <v>0</v>
      </c>
      <c r="D11" s="58">
        <f>Mai!E38</f>
        <v>0</v>
      </c>
      <c r="E11" s="59">
        <f t="shared" si="3"/>
        <v>0</v>
      </c>
      <c r="F11" s="57">
        <f>Mai!G38</f>
        <v>0</v>
      </c>
      <c r="G11" s="58">
        <f>Mai!H38</f>
        <v>0</v>
      </c>
      <c r="H11" s="58">
        <f>Mai!I38</f>
        <v>0</v>
      </c>
      <c r="I11" s="59">
        <f t="shared" si="0"/>
        <v>0</v>
      </c>
      <c r="J11" s="57">
        <f t="shared" ref="J11:L14" si="5">B11+F11</f>
        <v>0</v>
      </c>
      <c r="K11" s="58">
        <f t="shared" si="5"/>
        <v>0</v>
      </c>
      <c r="L11" s="58">
        <f t="shared" si="5"/>
        <v>0</v>
      </c>
      <c r="M11" s="59">
        <f t="shared" si="2"/>
        <v>0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0</v>
      </c>
      <c r="C12" s="54">
        <f>Juin!D37</f>
        <v>0</v>
      </c>
      <c r="D12" s="54">
        <f>Juin!E37</f>
        <v>0</v>
      </c>
      <c r="E12" s="55">
        <f t="shared" si="3"/>
        <v>0</v>
      </c>
      <c r="F12" s="53">
        <f>Juin!G37</f>
        <v>0</v>
      </c>
      <c r="G12" s="54">
        <f>Juin!H37</f>
        <v>0</v>
      </c>
      <c r="H12" s="54">
        <f>Juin!I37</f>
        <v>0</v>
      </c>
      <c r="I12" s="55">
        <f t="shared" si="0"/>
        <v>0</v>
      </c>
      <c r="J12" s="53">
        <f t="shared" si="5"/>
        <v>0</v>
      </c>
      <c r="K12" s="54">
        <f t="shared" si="5"/>
        <v>0</v>
      </c>
      <c r="L12" s="54">
        <f t="shared" si="5"/>
        <v>0</v>
      </c>
      <c r="M12" s="55">
        <f t="shared" si="2"/>
        <v>0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0</v>
      </c>
      <c r="C13" s="58">
        <f>Juillet!D38</f>
        <v>0</v>
      </c>
      <c r="D13" s="58">
        <f>Juillet!E38</f>
        <v>0</v>
      </c>
      <c r="E13" s="59">
        <f t="shared" si="3"/>
        <v>0</v>
      </c>
      <c r="F13" s="57">
        <f>Juillet!G38</f>
        <v>0</v>
      </c>
      <c r="G13" s="58">
        <f>Juillet!H38</f>
        <v>0</v>
      </c>
      <c r="H13" s="58">
        <f>Juillet!I38</f>
        <v>0</v>
      </c>
      <c r="I13" s="59">
        <f t="shared" si="0"/>
        <v>0</v>
      </c>
      <c r="J13" s="57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2"/>
        <v>0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2741</v>
      </c>
      <c r="C19" s="64">
        <f t="shared" ref="C19:N19" si="8">SUM(C7:C18)</f>
        <v>71731</v>
      </c>
      <c r="D19" s="64">
        <f t="shared" si="8"/>
        <v>82417</v>
      </c>
      <c r="E19" s="64">
        <f t="shared" si="8"/>
        <v>156889</v>
      </c>
      <c r="F19" s="64">
        <f t="shared" si="8"/>
        <v>2636</v>
      </c>
      <c r="G19" s="64">
        <f t="shared" si="8"/>
        <v>84835</v>
      </c>
      <c r="H19" s="64">
        <f t="shared" si="8"/>
        <v>81859</v>
      </c>
      <c r="I19" s="64">
        <f t="shared" si="8"/>
        <v>169330</v>
      </c>
      <c r="J19" s="64">
        <f t="shared" si="8"/>
        <v>5377</v>
      </c>
      <c r="K19" s="64">
        <f t="shared" si="8"/>
        <v>156566</v>
      </c>
      <c r="L19" s="64">
        <f t="shared" si="8"/>
        <v>164276</v>
      </c>
      <c r="M19" s="73">
        <f t="shared" si="8"/>
        <v>326219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46.457627118644069</v>
      </c>
      <c r="C20" s="75">
        <f ca="1">C$19/SUM($N$7:OFFSET($N$7,COUNTIF(C$7:C$18,"&gt;0")-1,0))</f>
        <v>1215.7796610169491</v>
      </c>
      <c r="D20" s="75">
        <f ca="1">D$19/SUM($N$7:OFFSET($N$7,COUNTIF(D$7:D$18,"&gt;0")-1,0))</f>
        <v>1396.8983050847457</v>
      </c>
      <c r="E20" s="75">
        <f ca="1">E$19/SUM($N$7:OFFSET($N$7,COUNTIF(E$7:E$18,"&gt;0")-1,0))</f>
        <v>2659.1355932203392</v>
      </c>
      <c r="F20" s="75">
        <f ca="1">F$19/SUM($N$7:OFFSET($N$7,COUNTIF(F$7:F$18,"&gt;0")-1,0))</f>
        <v>44.677966101694913</v>
      </c>
      <c r="G20" s="75">
        <f ca="1">G$19/SUM($N$7:OFFSET($N$7,COUNTIF(G$7:G$18,"&gt;0")-1,0))</f>
        <v>1437.8813559322034</v>
      </c>
      <c r="H20" s="75">
        <f ca="1">H$19/SUM($N$7:OFFSET($N$7,COUNTIF(H$7:H$18,"&gt;0")-1,0))</f>
        <v>1387.4406779661017</v>
      </c>
      <c r="I20" s="75">
        <f ca="1">I$19/SUM($N$7:OFFSET($N$7,COUNTIF(I$7:I$18,"&gt;0")-1,0))</f>
        <v>2870</v>
      </c>
      <c r="J20" s="75">
        <f ca="1">J$19/SUM($N$7:OFFSET($N$7,COUNTIF(J$7:J$18,"&gt;0")-1,0))</f>
        <v>91.13559322033899</v>
      </c>
      <c r="K20" s="75">
        <f ca="1">K$19/SUM($N$7:OFFSET($N$7,COUNTIF(K$7:K$18,"&gt;0")-1,0))</f>
        <v>2653.6610169491523</v>
      </c>
      <c r="L20" s="75">
        <f ca="1">L$19/SUM($N$7:OFFSET($N$7,COUNTIF(L$7:L$18,"&gt;0")-1,0))</f>
        <v>2784.3389830508477</v>
      </c>
      <c r="M20" s="76">
        <f ca="1">M$19/SUM($N$7:OFFSET($N$7,COUNTIF(M$7:M$18,"&gt;0")-1,0))</f>
        <v>5529.1355932203387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tabSelected="1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>SUM(C7:C34)</f>
        <v>1504</v>
      </c>
      <c r="D35" s="64">
        <f>SUM(D7:D34)</f>
        <v>37677</v>
      </c>
      <c r="E35" s="64">
        <f>SUM(E7:E34)</f>
        <v>41025</v>
      </c>
      <c r="F35" s="64">
        <f>SUM(F7:F34)</f>
        <v>80206</v>
      </c>
      <c r="G35" s="64">
        <f>SUM(G7:G34)</f>
        <v>1453</v>
      </c>
      <c r="H35" s="64">
        <f>SUM(H7:H34)</f>
        <v>44649</v>
      </c>
      <c r="I35" s="64">
        <f>SUM(I7:I34)</f>
        <v>37616</v>
      </c>
      <c r="J35" s="64">
        <f>SUM(J7:J34)</f>
        <v>83718</v>
      </c>
      <c r="K35" s="64">
        <f>SUM(K7:K34)</f>
        <v>2957</v>
      </c>
      <c r="L35" s="64">
        <f>SUM(L7:L34)</f>
        <v>82326</v>
      </c>
      <c r="M35" s="64">
        <f>SUM(M7:M34)</f>
        <v>78641</v>
      </c>
      <c r="N35" s="65">
        <f>SUM(N7:N34)</f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>IF(COUNT(C7:C34)=0," ",C35/COUNT(C7:C34))</f>
        <v>53.714285714285715</v>
      </c>
      <c r="D36" s="66">
        <f>IF(COUNT(D7:D34)=0," ",D35/COUNT(D7:D34))</f>
        <v>1345.6071428571429</v>
      </c>
      <c r="E36" s="66">
        <f>IF(COUNT(E7:E34)=0," ",E35/COUNT(E7:E34))</f>
        <v>1465.1785714285713</v>
      </c>
      <c r="F36" s="66">
        <f>IF(COUNT(F7:F34)=0," ",F35/COUNT(F7:F34))</f>
        <v>2864.5</v>
      </c>
      <c r="G36" s="66">
        <f>IF(COUNT(G7:G34)=0," ",G35/COUNT(G7:G34))</f>
        <v>51.892857142857146</v>
      </c>
      <c r="H36" s="66">
        <f>IF(COUNT(H7:H34)=0," ",H35/COUNT(H7:H34))</f>
        <v>1594.6071428571429</v>
      </c>
      <c r="I36" s="66">
        <f>IF(COUNT(I7:I34)=0," ",I35/COUNT(I7:I34))</f>
        <v>1343.4285714285713</v>
      </c>
      <c r="J36" s="66">
        <f>IF(COUNT(J7:J34)=0," ",J35/COUNT(J7:J34))</f>
        <v>2989.9285714285716</v>
      </c>
      <c r="K36" s="66">
        <f>IF(COUNT(K7:K34)=0," ",K35/COUNT(K7:K34))</f>
        <v>105.60714285714286</v>
      </c>
      <c r="L36" s="66">
        <f>IF(COUNT(L7:L34)=0," ",L35/COUNT(L7:L34))</f>
        <v>2940.2142857142858</v>
      </c>
      <c r="M36" s="66">
        <f>IF(COUNT(M7:M34)=0," ",M35/COUNT(M7:M34))</f>
        <v>2808.6071428571427</v>
      </c>
      <c r="N36" s="67">
        <f>IF(COUNT(N7:N34)=0," ",N35/COUNT(N7:N34))</f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/>
      <c r="D7" s="19"/>
      <c r="E7" s="19"/>
      <c r="F7" s="32">
        <v>3346</v>
      </c>
      <c r="G7" s="18"/>
      <c r="H7" s="19"/>
      <c r="I7" s="19"/>
      <c r="J7" s="32">
        <v>3318</v>
      </c>
      <c r="K7" s="20">
        <f t="shared" ref="K7:M34" si="0">IF($A7=" "," ",SUM(C7,G7))</f>
        <v>0</v>
      </c>
      <c r="L7" s="21">
        <f t="shared" si="0"/>
        <v>0</v>
      </c>
      <c r="M7" s="21">
        <f t="shared" si="0"/>
        <v>0</v>
      </c>
      <c r="N7" s="32">
        <f t="shared" ref="N7:N34" si="1">IF($A7=" "," ",SUM(K7:M7))</f>
        <v>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/>
      <c r="D8" s="23"/>
      <c r="E8" s="23"/>
      <c r="F8" s="35">
        <v>3005</v>
      </c>
      <c r="G8" s="22"/>
      <c r="H8" s="23"/>
      <c r="I8" s="23"/>
      <c r="J8" s="35">
        <v>3373</v>
      </c>
      <c r="K8" s="24">
        <f t="shared" si="0"/>
        <v>0</v>
      </c>
      <c r="L8" s="25">
        <f t="shared" si="0"/>
        <v>0</v>
      </c>
      <c r="M8" s="25">
        <f t="shared" si="0"/>
        <v>0</v>
      </c>
      <c r="N8" s="35">
        <f t="shared" si="1"/>
        <v>0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/>
      <c r="D9" s="19"/>
      <c r="E9" s="19"/>
      <c r="F9" s="32">
        <v>2261</v>
      </c>
      <c r="G9" s="18"/>
      <c r="H9" s="19"/>
      <c r="I9" s="19"/>
      <c r="J9" s="32">
        <v>3159</v>
      </c>
      <c r="K9" s="20">
        <f t="shared" si="0"/>
        <v>0</v>
      </c>
      <c r="L9" s="21">
        <f t="shared" si="0"/>
        <v>0</v>
      </c>
      <c r="M9" s="21">
        <f t="shared" si="0"/>
        <v>0</v>
      </c>
      <c r="N9" s="32">
        <f t="shared" si="1"/>
        <v>0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/>
      <c r="D10" s="23"/>
      <c r="E10" s="23"/>
      <c r="F10" s="35">
        <v>2344</v>
      </c>
      <c r="G10" s="22"/>
      <c r="H10" s="23"/>
      <c r="I10" s="23"/>
      <c r="J10" s="35">
        <v>3376</v>
      </c>
      <c r="K10" s="24">
        <f t="shared" si="0"/>
        <v>0</v>
      </c>
      <c r="L10" s="25">
        <f t="shared" si="0"/>
        <v>0</v>
      </c>
      <c r="M10" s="25">
        <f t="shared" si="0"/>
        <v>0</v>
      </c>
      <c r="N10" s="35">
        <f t="shared" si="1"/>
        <v>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/>
      <c r="D11" s="19"/>
      <c r="E11" s="19"/>
      <c r="F11" s="32">
        <v>2503</v>
      </c>
      <c r="G11" s="18"/>
      <c r="H11" s="19"/>
      <c r="I11" s="19"/>
      <c r="J11" s="32">
        <v>2895</v>
      </c>
      <c r="K11" s="20">
        <f t="shared" si="0"/>
        <v>0</v>
      </c>
      <c r="L11" s="21">
        <f t="shared" si="0"/>
        <v>0</v>
      </c>
      <c r="M11" s="21">
        <f t="shared" si="0"/>
        <v>0</v>
      </c>
      <c r="N11" s="32">
        <f t="shared" si="1"/>
        <v>0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/>
      <c r="D12" s="23"/>
      <c r="E12" s="23"/>
      <c r="F12" s="35">
        <v>2579</v>
      </c>
      <c r="G12" s="22"/>
      <c r="H12" s="23"/>
      <c r="I12" s="23"/>
      <c r="J12" s="35">
        <v>2774</v>
      </c>
      <c r="K12" s="24">
        <f t="shared" si="0"/>
        <v>0</v>
      </c>
      <c r="L12" s="25">
        <f t="shared" si="0"/>
        <v>0</v>
      </c>
      <c r="M12" s="25">
        <f t="shared" si="0"/>
        <v>0</v>
      </c>
      <c r="N12" s="35">
        <f t="shared" si="1"/>
        <v>0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/>
      <c r="D13" s="19"/>
      <c r="E13" s="19"/>
      <c r="F13" s="32">
        <v>2608</v>
      </c>
      <c r="G13" s="18"/>
      <c r="H13" s="19"/>
      <c r="I13" s="19"/>
      <c r="J13" s="32">
        <v>2779</v>
      </c>
      <c r="K13" s="20">
        <f t="shared" si="0"/>
        <v>0</v>
      </c>
      <c r="L13" s="21">
        <f t="shared" si="0"/>
        <v>0</v>
      </c>
      <c r="M13" s="21">
        <f t="shared" si="0"/>
        <v>0</v>
      </c>
      <c r="N13" s="32">
        <f t="shared" si="1"/>
        <v>0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/>
      <c r="D14" s="23"/>
      <c r="E14" s="23"/>
      <c r="F14" s="35">
        <v>3321</v>
      </c>
      <c r="G14" s="22"/>
      <c r="H14" s="23"/>
      <c r="I14" s="23"/>
      <c r="J14" s="35">
        <v>3042</v>
      </c>
      <c r="K14" s="24">
        <f t="shared" si="0"/>
        <v>0</v>
      </c>
      <c r="L14" s="25">
        <f t="shared" si="0"/>
        <v>0</v>
      </c>
      <c r="M14" s="25">
        <f t="shared" si="0"/>
        <v>0</v>
      </c>
      <c r="N14" s="35">
        <f t="shared" si="1"/>
        <v>0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/>
      <c r="D15" s="19"/>
      <c r="E15" s="19"/>
      <c r="F15" s="32">
        <v>3035</v>
      </c>
      <c r="G15" s="18"/>
      <c r="H15" s="19"/>
      <c r="I15" s="19"/>
      <c r="J15" s="32">
        <v>3587</v>
      </c>
      <c r="K15" s="20">
        <f t="shared" si="0"/>
        <v>0</v>
      </c>
      <c r="L15" s="21">
        <f t="shared" si="0"/>
        <v>0</v>
      </c>
      <c r="M15" s="21">
        <f t="shared" si="0"/>
        <v>0</v>
      </c>
      <c r="N15" s="32">
        <f t="shared" si="1"/>
        <v>0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/>
      <c r="D16" s="23"/>
      <c r="E16" s="23"/>
      <c r="F16" s="35">
        <v>1977</v>
      </c>
      <c r="G16" s="22"/>
      <c r="H16" s="23"/>
      <c r="I16" s="23"/>
      <c r="J16" s="35">
        <v>2554</v>
      </c>
      <c r="K16" s="24">
        <f t="shared" si="0"/>
        <v>0</v>
      </c>
      <c r="L16" s="25">
        <f t="shared" si="0"/>
        <v>0</v>
      </c>
      <c r="M16" s="25">
        <f t="shared" si="0"/>
        <v>0</v>
      </c>
      <c r="N16" s="35">
        <f t="shared" si="1"/>
        <v>0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/>
      <c r="D17" s="19"/>
      <c r="E17" s="19"/>
      <c r="F17" s="32">
        <v>2446</v>
      </c>
      <c r="G17" s="18"/>
      <c r="H17" s="19"/>
      <c r="I17" s="19"/>
      <c r="J17" s="32">
        <v>3271</v>
      </c>
      <c r="K17" s="20">
        <f t="shared" si="0"/>
        <v>0</v>
      </c>
      <c r="L17" s="21">
        <f t="shared" si="0"/>
        <v>0</v>
      </c>
      <c r="M17" s="21">
        <f t="shared" si="0"/>
        <v>0</v>
      </c>
      <c r="N17" s="32">
        <f t="shared" si="1"/>
        <v>0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/>
      <c r="D18" s="23"/>
      <c r="E18" s="23"/>
      <c r="F18" s="35">
        <v>2682</v>
      </c>
      <c r="G18" s="22"/>
      <c r="H18" s="23"/>
      <c r="I18" s="23"/>
      <c r="J18" s="35">
        <v>3096</v>
      </c>
      <c r="K18" s="24">
        <f t="shared" si="0"/>
        <v>0</v>
      </c>
      <c r="L18" s="25">
        <f t="shared" si="0"/>
        <v>0</v>
      </c>
      <c r="M18" s="25">
        <f t="shared" si="0"/>
        <v>0</v>
      </c>
      <c r="N18" s="35">
        <f t="shared" si="1"/>
        <v>0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/>
      <c r="D19" s="19"/>
      <c r="E19" s="19"/>
      <c r="F19" s="32">
        <v>2724</v>
      </c>
      <c r="G19" s="18"/>
      <c r="H19" s="19"/>
      <c r="I19" s="19"/>
      <c r="J19" s="32">
        <v>2937</v>
      </c>
      <c r="K19" s="20">
        <f t="shared" si="0"/>
        <v>0</v>
      </c>
      <c r="L19" s="21">
        <f t="shared" si="0"/>
        <v>0</v>
      </c>
      <c r="M19" s="21">
        <f t="shared" si="0"/>
        <v>0</v>
      </c>
      <c r="N19" s="32">
        <f t="shared" si="1"/>
        <v>0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/>
      <c r="D20" s="23"/>
      <c r="E20" s="23"/>
      <c r="F20" s="35">
        <v>3017</v>
      </c>
      <c r="G20" s="22"/>
      <c r="H20" s="23"/>
      <c r="I20" s="23"/>
      <c r="J20" s="35">
        <v>2970</v>
      </c>
      <c r="K20" s="24">
        <f t="shared" si="0"/>
        <v>0</v>
      </c>
      <c r="L20" s="25">
        <f t="shared" si="0"/>
        <v>0</v>
      </c>
      <c r="M20" s="25">
        <f t="shared" si="0"/>
        <v>0</v>
      </c>
      <c r="N20" s="35">
        <f t="shared" si="1"/>
        <v>0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/>
      <c r="D21" s="19"/>
      <c r="E21" s="19"/>
      <c r="F21" s="32">
        <v>3314</v>
      </c>
      <c r="G21" s="18"/>
      <c r="H21" s="19"/>
      <c r="I21" s="19"/>
      <c r="J21" s="32">
        <v>2779</v>
      </c>
      <c r="K21" s="20">
        <f t="shared" si="0"/>
        <v>0</v>
      </c>
      <c r="L21" s="21">
        <f t="shared" si="0"/>
        <v>0</v>
      </c>
      <c r="M21" s="21">
        <f t="shared" si="0"/>
        <v>0</v>
      </c>
      <c r="N21" s="32">
        <f t="shared" si="1"/>
        <v>0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/>
      <c r="I22" s="23"/>
      <c r="J22" s="35">
        <v>2942</v>
      </c>
      <c r="K22" s="24">
        <f t="shared" si="0"/>
        <v>0</v>
      </c>
      <c r="L22" s="25">
        <f t="shared" si="0"/>
        <v>0</v>
      </c>
      <c r="M22" s="25">
        <f t="shared" si="0"/>
        <v>0</v>
      </c>
      <c r="N22" s="35">
        <f t="shared" si="1"/>
        <v>0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/>
      <c r="D23" s="19"/>
      <c r="E23" s="19"/>
      <c r="F23" s="32">
        <v>1700</v>
      </c>
      <c r="G23" s="18"/>
      <c r="H23" s="19"/>
      <c r="I23" s="19"/>
      <c r="J23" s="32">
        <v>2099</v>
      </c>
      <c r="K23" s="20">
        <f t="shared" si="0"/>
        <v>0</v>
      </c>
      <c r="L23" s="21">
        <f t="shared" si="0"/>
        <v>0</v>
      </c>
      <c r="M23" s="21">
        <f t="shared" si="0"/>
        <v>0</v>
      </c>
      <c r="N23" s="32">
        <f t="shared" si="1"/>
        <v>0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/>
      <c r="D24" s="23"/>
      <c r="E24" s="23"/>
      <c r="F24" s="35">
        <v>2217</v>
      </c>
      <c r="G24" s="22"/>
      <c r="H24" s="23"/>
      <c r="I24" s="23"/>
      <c r="J24" s="35">
        <v>3129</v>
      </c>
      <c r="K24" s="24">
        <f t="shared" si="0"/>
        <v>0</v>
      </c>
      <c r="L24" s="25">
        <f t="shared" si="0"/>
        <v>0</v>
      </c>
      <c r="M24" s="25">
        <f t="shared" si="0"/>
        <v>0</v>
      </c>
      <c r="N24" s="35">
        <f t="shared" si="1"/>
        <v>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/>
      <c r="D25" s="19"/>
      <c r="E25" s="19"/>
      <c r="F25" s="32">
        <v>2620</v>
      </c>
      <c r="G25" s="18"/>
      <c r="H25" s="19"/>
      <c r="I25" s="19"/>
      <c r="J25" s="32">
        <v>2986</v>
      </c>
      <c r="K25" s="20">
        <f t="shared" si="0"/>
        <v>0</v>
      </c>
      <c r="L25" s="21">
        <f t="shared" si="0"/>
        <v>0</v>
      </c>
      <c r="M25" s="21">
        <f t="shared" si="0"/>
        <v>0</v>
      </c>
      <c r="N25" s="32">
        <f t="shared" si="1"/>
        <v>0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/>
      <c r="D26" s="23"/>
      <c r="E26" s="23"/>
      <c r="F26" s="35">
        <v>2788</v>
      </c>
      <c r="G26" s="22"/>
      <c r="H26" s="23"/>
      <c r="I26" s="23"/>
      <c r="J26" s="35">
        <v>3006</v>
      </c>
      <c r="K26" s="24">
        <f t="shared" si="0"/>
        <v>0</v>
      </c>
      <c r="L26" s="25">
        <f t="shared" si="0"/>
        <v>0</v>
      </c>
      <c r="M26" s="25">
        <f t="shared" si="0"/>
        <v>0</v>
      </c>
      <c r="N26" s="35">
        <f t="shared" si="1"/>
        <v>0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/>
      <c r="D27" s="19"/>
      <c r="E27" s="19"/>
      <c r="F27" s="32">
        <v>2973</v>
      </c>
      <c r="G27" s="18"/>
      <c r="H27" s="19"/>
      <c r="I27" s="19"/>
      <c r="J27" s="32">
        <v>2773</v>
      </c>
      <c r="K27" s="20">
        <f t="shared" si="0"/>
        <v>0</v>
      </c>
      <c r="L27" s="21">
        <f t="shared" si="0"/>
        <v>0</v>
      </c>
      <c r="M27" s="21">
        <f t="shared" si="0"/>
        <v>0</v>
      </c>
      <c r="N27" s="32">
        <f t="shared" si="1"/>
        <v>0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/>
      <c r="D28" s="23"/>
      <c r="E28" s="23"/>
      <c r="F28" s="35">
        <v>3275</v>
      </c>
      <c r="G28" s="22"/>
      <c r="H28" s="23"/>
      <c r="I28" s="23"/>
      <c r="J28" s="35">
        <v>2741</v>
      </c>
      <c r="K28" s="24">
        <f t="shared" si="0"/>
        <v>0</v>
      </c>
      <c r="L28" s="25">
        <f t="shared" si="0"/>
        <v>0</v>
      </c>
      <c r="M28" s="25">
        <f t="shared" si="0"/>
        <v>0</v>
      </c>
      <c r="N28" s="35">
        <f t="shared" si="1"/>
        <v>0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/>
      <c r="D29" s="19"/>
      <c r="E29" s="19"/>
      <c r="F29" s="32">
        <v>2982</v>
      </c>
      <c r="G29" s="18"/>
      <c r="H29" s="19"/>
      <c r="I29" s="19"/>
      <c r="J29" s="32">
        <v>2461</v>
      </c>
      <c r="K29" s="20">
        <f t="shared" si="0"/>
        <v>0</v>
      </c>
      <c r="L29" s="21">
        <f t="shared" si="0"/>
        <v>0</v>
      </c>
      <c r="M29" s="21">
        <f t="shared" si="0"/>
        <v>0</v>
      </c>
      <c r="N29" s="32">
        <f t="shared" si="1"/>
        <v>0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/>
      <c r="D30" s="23"/>
      <c r="E30" s="23"/>
      <c r="F30" s="35">
        <v>1420</v>
      </c>
      <c r="G30" s="22"/>
      <c r="H30" s="23"/>
      <c r="I30" s="23"/>
      <c r="J30" s="35">
        <v>1773</v>
      </c>
      <c r="K30" s="24">
        <f t="shared" si="0"/>
        <v>0</v>
      </c>
      <c r="L30" s="25">
        <f t="shared" si="0"/>
        <v>0</v>
      </c>
      <c r="M30" s="25">
        <f t="shared" si="0"/>
        <v>0</v>
      </c>
      <c r="N30" s="35">
        <f t="shared" si="1"/>
        <v>0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/>
      <c r="D31" s="19"/>
      <c r="E31" s="19"/>
      <c r="F31" s="32">
        <v>2217</v>
      </c>
      <c r="G31" s="18"/>
      <c r="H31" s="19"/>
      <c r="I31" s="19"/>
      <c r="J31" s="32">
        <v>3177</v>
      </c>
      <c r="K31" s="20">
        <f t="shared" si="0"/>
        <v>0</v>
      </c>
      <c r="L31" s="21">
        <f t="shared" si="0"/>
        <v>0</v>
      </c>
      <c r="M31" s="21">
        <f t="shared" si="0"/>
        <v>0</v>
      </c>
      <c r="N31" s="32">
        <f t="shared" si="1"/>
        <v>0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/>
      <c r="D32" s="23"/>
      <c r="E32" s="23"/>
      <c r="F32" s="35">
        <v>2557</v>
      </c>
      <c r="G32" s="22"/>
      <c r="H32" s="23"/>
      <c r="I32" s="23"/>
      <c r="J32" s="35">
        <v>3024</v>
      </c>
      <c r="K32" s="24">
        <f t="shared" si="0"/>
        <v>0</v>
      </c>
      <c r="L32" s="25">
        <f t="shared" si="0"/>
        <v>0</v>
      </c>
      <c r="M32" s="25">
        <f t="shared" si="0"/>
        <v>0</v>
      </c>
      <c r="N32" s="35">
        <f t="shared" si="1"/>
        <v>0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/>
      <c r="D33" s="19"/>
      <c r="E33" s="19"/>
      <c r="F33" s="32">
        <v>2771</v>
      </c>
      <c r="G33" s="18"/>
      <c r="H33" s="19"/>
      <c r="I33" s="19"/>
      <c r="J33" s="32">
        <v>3090</v>
      </c>
      <c r="K33" s="20">
        <f t="shared" si="0"/>
        <v>0</v>
      </c>
      <c r="L33" s="21">
        <f t="shared" si="0"/>
        <v>0</v>
      </c>
      <c r="M33" s="21">
        <f t="shared" si="0"/>
        <v>0</v>
      </c>
      <c r="N33" s="32">
        <f t="shared" si="1"/>
        <v>0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/>
      <c r="D34" s="23"/>
      <c r="E34" s="23"/>
      <c r="F34" s="35">
        <v>3299</v>
      </c>
      <c r="G34" s="22"/>
      <c r="H34" s="23"/>
      <c r="I34" s="23"/>
      <c r="J34" s="35">
        <v>3396</v>
      </c>
      <c r="K34" s="24">
        <f t="shared" si="0"/>
        <v>0</v>
      </c>
      <c r="L34" s="25">
        <f t="shared" si="0"/>
        <v>0</v>
      </c>
      <c r="M34" s="25">
        <f t="shared" si="0"/>
        <v>0</v>
      </c>
      <c r="N34" s="35">
        <f t="shared" si="1"/>
        <v>0</v>
      </c>
    </row>
    <row r="35" spans="1:18" ht="12.75" x14ac:dyDescent="0.2">
      <c r="A35" s="30">
        <f t="shared" si="3"/>
        <v>45745</v>
      </c>
      <c r="B35" s="31">
        <f>A35</f>
        <v>45745</v>
      </c>
      <c r="C35" s="18"/>
      <c r="D35" s="19"/>
      <c r="E35" s="19"/>
      <c r="F35" s="32">
        <v>3976</v>
      </c>
      <c r="G35" s="18"/>
      <c r="H35" s="19"/>
      <c r="I35" s="19"/>
      <c r="J35" s="32">
        <v>3223</v>
      </c>
      <c r="K35" s="20">
        <f t="shared" ref="K35:M37" si="4">IF($A35=" "," ",SUM(C35,G35))</f>
        <v>0</v>
      </c>
      <c r="L35" s="21">
        <f t="shared" si="4"/>
        <v>0</v>
      </c>
      <c r="M35" s="21">
        <f t="shared" si="4"/>
        <v>0</v>
      </c>
      <c r="N35" s="32">
        <f>IF($A35=" "," ",SUM(K35:M35))</f>
        <v>0</v>
      </c>
    </row>
    <row r="36" spans="1:18" ht="12.75" x14ac:dyDescent="0.2">
      <c r="A36" s="33">
        <f t="shared" si="3"/>
        <v>45746</v>
      </c>
      <c r="B36" s="34">
        <f>A36</f>
        <v>45746</v>
      </c>
      <c r="C36" s="22"/>
      <c r="D36" s="23"/>
      <c r="E36" s="23"/>
      <c r="F36" s="35">
        <v>3633</v>
      </c>
      <c r="G36" s="22"/>
      <c r="H36" s="23"/>
      <c r="I36" s="23"/>
      <c r="J36" s="35">
        <v>2528</v>
      </c>
      <c r="K36" s="24">
        <f t="shared" si="4"/>
        <v>0</v>
      </c>
      <c r="L36" s="25">
        <f t="shared" si="4"/>
        <v>0</v>
      </c>
      <c r="M36" s="25">
        <f t="shared" si="4"/>
        <v>0</v>
      </c>
      <c r="N36" s="35">
        <f>IF($A36=" "," ",SUM(K36:M36))</f>
        <v>0</v>
      </c>
    </row>
    <row r="37" spans="1:18" ht="12.75" x14ac:dyDescent="0.2">
      <c r="A37" s="30">
        <f t="shared" si="3"/>
        <v>45747</v>
      </c>
      <c r="B37" s="31">
        <f>A37</f>
        <v>45747</v>
      </c>
      <c r="C37" s="18"/>
      <c r="D37" s="19"/>
      <c r="E37" s="19"/>
      <c r="F37" s="32">
        <v>1412</v>
      </c>
      <c r="G37" s="18"/>
      <c r="H37" s="19"/>
      <c r="I37" s="19"/>
      <c r="J37" s="32">
        <v>1408</v>
      </c>
      <c r="K37" s="20">
        <f t="shared" si="4"/>
        <v>0</v>
      </c>
      <c r="L37" s="21">
        <f t="shared" si="4"/>
        <v>0</v>
      </c>
      <c r="M37" s="21">
        <f t="shared" si="4"/>
        <v>0</v>
      </c>
      <c r="N37" s="32">
        <f>IF($A37=" "," ",SUM(K37:M37))</f>
        <v>0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0</v>
      </c>
      <c r="D38" s="64">
        <f t="shared" si="5"/>
        <v>0</v>
      </c>
      <c r="E38" s="64">
        <f t="shared" si="5"/>
        <v>0</v>
      </c>
      <c r="F38" s="64">
        <f t="shared" si="5"/>
        <v>83752</v>
      </c>
      <c r="G38" s="64">
        <f t="shared" si="5"/>
        <v>0</v>
      </c>
      <c r="H38" s="64">
        <f t="shared" si="5"/>
        <v>0</v>
      </c>
      <c r="I38" s="64">
        <f t="shared" si="5"/>
        <v>0</v>
      </c>
      <c r="J38" s="64">
        <f t="shared" si="5"/>
        <v>89666</v>
      </c>
      <c r="K38" s="64">
        <f t="shared" si="5"/>
        <v>0</v>
      </c>
      <c r="L38" s="64">
        <f t="shared" si="5"/>
        <v>0</v>
      </c>
      <c r="M38" s="64">
        <f t="shared" si="5"/>
        <v>0</v>
      </c>
      <c r="N38" s="65">
        <f t="shared" si="5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6">IF(COUNT(C7:C37)=0," ",C38/COUNT(C7:C37))</f>
        <v xml:space="preserve"> </v>
      </c>
      <c r="D39" s="66" t="str">
        <f t="shared" si="6"/>
        <v xml:space="preserve"> </v>
      </c>
      <c r="E39" s="66" t="str">
        <f t="shared" si="6"/>
        <v xml:space="preserve"> </v>
      </c>
      <c r="F39" s="66">
        <f t="shared" si="6"/>
        <v>2701.6774193548385</v>
      </c>
      <c r="G39" s="66" t="str">
        <f t="shared" si="6"/>
        <v xml:space="preserve"> </v>
      </c>
      <c r="H39" s="66" t="str">
        <f t="shared" si="6"/>
        <v xml:space="preserve"> </v>
      </c>
      <c r="I39" s="66" t="str">
        <f t="shared" si="6"/>
        <v xml:space="preserve"> </v>
      </c>
      <c r="J39" s="66">
        <f t="shared" si="6"/>
        <v>2892.4516129032259</v>
      </c>
      <c r="K39" s="66">
        <f t="shared" si="6"/>
        <v>0</v>
      </c>
      <c r="L39" s="66">
        <f t="shared" si="6"/>
        <v>0</v>
      </c>
      <c r="M39" s="66">
        <f t="shared" si="6"/>
        <v>0</v>
      </c>
      <c r="N39" s="67">
        <f t="shared" si="6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I29" sqref="I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zoomScaleNormal="100" workbookViewId="0">
      <selection activeCell="E35" sqref="E35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>IF(COUNT(C7:C37)=0," ",C38/COUNT(C7:C37))</f>
        <v xml:space="preserve"> </v>
      </c>
      <c r="D39" s="66" t="str">
        <f t="shared" ref="D39:N39" si="7">IF(COUNT(D7:D37)=0," ",D38/COUNT(D7:D37))</f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topLeftCell="A4" zoomScaleNormal="100" workbookViewId="0">
      <selection activeCell="I43" sqref="I4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>IF(COUNT(C7:C36)=0," ",C37/COUNT(C7:C36))</f>
        <v xml:space="preserve"> </v>
      </c>
      <c r="D38" s="66" t="str">
        <f>IF(COUNT(D7:D36)=0," ",D37/COUNT(D7:D36))</f>
        <v xml:space="preserve"> </v>
      </c>
      <c r="E38" s="66" t="str">
        <f>IF(COUNT(E7:E36)=0," ",E37/COUNT(E7:E36))</f>
        <v xml:space="preserve"> </v>
      </c>
      <c r="F38" s="66">
        <f>IF(COUNT(F7:F36)=0," ",F37/COUNT(F7:F36))</f>
        <v>0</v>
      </c>
      <c r="G38" s="66" t="str">
        <f t="shared" ref="G38:N38" si="7">IF(COUNT(G7:G36)=0," ",G37/COUNT(G7:G36))</f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H34" sqref="H3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6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2024-10-08T07:56:36Z</cp:lastPrinted>
  <dcterms:created xsi:type="dcterms:W3CDTF">2003-10-28T13:52:40Z</dcterms:created>
  <dcterms:modified xsi:type="dcterms:W3CDTF">2025-03-04T13:31:45Z</dcterms:modified>
</cp:coreProperties>
</file>