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ED496606-B0E8-4987-BD83-53A561CABD26}" xr6:coauthVersionLast="36" xr6:coauthVersionMax="36" xr10:uidLastSave="{00000000-0000-0000-0000-000000000000}"/>
  <bookViews>
    <workbookView xWindow="11505" yWindow="32760" windowWidth="11550" windowHeight="10605" firstSheet="1" activeTab="6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B8" i="7" l="1"/>
  <c r="C35" i="19"/>
  <c r="C36" i="19" s="1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E38" i="27" s="1"/>
  <c r="D37" i="27"/>
  <c r="C37" i="27"/>
  <c r="C38" i="27" s="1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C38" i="25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C12" i="7" l="1"/>
  <c r="K12" i="7" s="1"/>
  <c r="D38" i="27"/>
  <c r="B11" i="7"/>
  <c r="C39" i="22"/>
  <c r="E38" i="28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J11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L36" i="25"/>
  <c r="L37" i="25" l="1"/>
  <c r="L38" i="25" s="1"/>
  <c r="J7" i="24"/>
  <c r="F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<sst xmlns="http://schemas.openxmlformats.org/spreadsheetml/2006/main" count="306" uniqueCount="68">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</sst>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>
      <alignment vertical="center"/>
    </xf>
    <xf numFmtId="14" fontId="8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" fontId="5" fillId="3" borderId="2" xfId="0" applyNumberFormat="1" applyFont="1" applyFill="1" applyBorder="1" applyAlignment="1">
      <alignment horizontal="right" vertical="center"/>
    </xf>
    <xf numFmtId="1" fontId="5" fillId="3" borderId="3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3" fontId="6" fillId="2" borderId="3" xfId="0" applyNumberFormat="1" applyFont="1" applyFill="1" applyBorder="1" applyAlignment="1">
      <alignment horizontal="right" vertical="center"/>
    </xf>
    <xf numFmtId="1" fontId="5" fillId="4" borderId="2" xfId="0" applyNumberFormat="1" applyFont="1" applyFill="1" applyBorder="1" applyAlignment="1">
      <alignment horizontal="right" vertical="center"/>
    </xf>
    <xf numFmtId="1" fontId="5" fillId="4" borderId="3" xfId="0" applyNumberFormat="1" applyFon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 vertical="center"/>
    </xf>
    <xf numFmtId="3" fontId="6" fillId="5" borderId="3" xfId="0" applyNumberFormat="1" applyFont="1" applyFill="1" applyBorder="1" applyAlignment="1">
      <alignment horizontal="right" vertical="center"/>
    </xf>
    <xf numFmtId="1" fontId="5" fillId="3" borderId="4" xfId="0" applyNumberFormat="1" applyFont="1" applyFill="1" applyBorder="1" applyAlignment="1">
      <alignment horizontal="right" vertical="center"/>
    </xf>
    <xf numFmtId="1" fontId="5" fillId="3" borderId="5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3" fontId="6" fillId="2" borderId="5" xfId="0" applyNumberFormat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68" fontId="7" fillId="2" borderId="6" xfId="0" applyNumberFormat="1" applyFont="1" applyFill="1" applyBorder="1" applyAlignment="1">
      <alignment horizontal="center" vertical="center"/>
    </xf>
    <xf numFmtId="3" fontId="7" fillId="2" borderId="6" xfId="0" applyNumberFormat="1" applyFont="1" applyFill="1" applyBorder="1" applyAlignment="1">
      <alignment horizontal="right" vertical="center"/>
    </xf>
    <xf numFmtId="14" fontId="6" fillId="5" borderId="2" xfId="0" applyNumberFormat="1" applyFont="1" applyFill="1" applyBorder="1" applyAlignment="1">
      <alignment horizontal="center" vertical="center"/>
    </xf>
    <xf numFmtId="168" fontId="7" fillId="5" borderId="6" xfId="0" applyNumberFormat="1" applyFont="1" applyFill="1" applyBorder="1" applyAlignment="1">
      <alignment horizontal="center" vertical="center"/>
    </xf>
    <xf numFmtId="3" fontId="7" fillId="5" borderId="6" xfId="0" applyNumberFormat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168" fontId="7" fillId="2" borderId="7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12" fillId="6" borderId="11" xfId="0" applyNumberFormat="1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3" fontId="12" fillId="7" borderId="14" xfId="0" applyNumberFormat="1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166" fontId="7" fillId="2" borderId="16" xfId="0" applyNumberFormat="1" applyFont="1" applyFill="1" applyBorder="1" applyAlignment="1">
      <alignment horizontal="center" vertical="center"/>
    </xf>
    <xf numFmtId="167" fontId="6" fillId="2" borderId="17" xfId="0" applyNumberFormat="1" applyFont="1" applyFill="1" applyBorder="1" applyAlignment="1">
      <alignment vertical="center"/>
    </xf>
    <xf numFmtId="167" fontId="6" fillId="2" borderId="18" xfId="0" applyNumberFormat="1" applyFont="1" applyFill="1" applyBorder="1" applyAlignment="1">
      <alignment vertical="center"/>
    </xf>
    <xf numFmtId="167" fontId="13" fillId="2" borderId="19" xfId="0" applyNumberFormat="1" applyFont="1" applyFill="1" applyBorder="1" applyAlignment="1">
      <alignment vertical="center"/>
    </xf>
    <xf numFmtId="166" fontId="7" fillId="5" borderId="20" xfId="0" applyNumberFormat="1" applyFont="1" applyFill="1" applyBorder="1" applyAlignment="1">
      <alignment horizontal="center" vertical="center"/>
    </xf>
    <xf numFmtId="167" fontId="6" fillId="5" borderId="21" xfId="0" applyNumberFormat="1" applyFont="1" applyFill="1" applyBorder="1" applyAlignment="1">
      <alignment vertical="center"/>
    </xf>
    <xf numFmtId="167" fontId="6" fillId="5" borderId="22" xfId="0" applyNumberFormat="1" applyFont="1" applyFill="1" applyBorder="1" applyAlignment="1">
      <alignment vertical="center"/>
    </xf>
    <xf numFmtId="167" fontId="13" fillId="5" borderId="23" xfId="0" applyNumberFormat="1" applyFont="1" applyFill="1" applyBorder="1" applyAlignment="1">
      <alignment vertical="center"/>
    </xf>
    <xf numFmtId="166" fontId="7" fillId="2" borderId="20" xfId="0" applyNumberFormat="1" applyFont="1" applyFill="1" applyBorder="1" applyAlignment="1">
      <alignment horizontal="center" vertical="center"/>
    </xf>
    <xf numFmtId="167" fontId="6" fillId="2" borderId="21" xfId="0" applyNumberFormat="1" applyFont="1" applyFill="1" applyBorder="1" applyAlignment="1">
      <alignment vertical="center"/>
    </xf>
    <xf numFmtId="167" fontId="6" fillId="2" borderId="22" xfId="0" applyNumberFormat="1" applyFont="1" applyFill="1" applyBorder="1" applyAlignment="1">
      <alignment vertical="center"/>
    </xf>
    <xf numFmtId="167" fontId="13" fillId="2" borderId="23" xfId="0" applyNumberFormat="1" applyFont="1" applyFill="1" applyBorder="1" applyAlignment="1">
      <alignment vertical="center"/>
    </xf>
    <xf numFmtId="166" fontId="7" fillId="5" borderId="24" xfId="0" applyNumberFormat="1" applyFont="1" applyFill="1" applyBorder="1" applyAlignment="1">
      <alignment horizontal="center" vertical="center"/>
    </xf>
    <xf numFmtId="167" fontId="6" fillId="5" borderId="25" xfId="0" applyNumberFormat="1" applyFont="1" applyFill="1" applyBorder="1" applyAlignment="1">
      <alignment vertical="center"/>
    </xf>
    <xf numFmtId="167" fontId="6" fillId="5" borderId="26" xfId="0" applyNumberFormat="1" applyFont="1" applyFill="1" applyBorder="1" applyAlignment="1">
      <alignment vertical="center"/>
    </xf>
    <xf numFmtId="167" fontId="13" fillId="5" borderId="27" xfId="0" applyNumberFormat="1" applyFont="1" applyFill="1" applyBorder="1" applyAlignment="1">
      <alignment vertical="center"/>
    </xf>
    <xf numFmtId="167" fontId="12" fillId="7" borderId="28" xfId="0" applyNumberFormat="1" applyFont="1" applyFill="1" applyBorder="1" applyAlignment="1">
      <alignment vertical="center"/>
    </xf>
    <xf numFmtId="167" fontId="12" fillId="7" borderId="29" xfId="0" applyNumberFormat="1" applyFont="1" applyFill="1" applyBorder="1" applyAlignment="1">
      <alignment vertical="center"/>
    </xf>
    <xf numFmtId="1" fontId="12" fillId="7" borderId="30" xfId="0" applyNumberFormat="1" applyFont="1" applyFill="1" applyBorder="1" applyAlignment="1">
      <alignment vertical="center" wrapText="1"/>
    </xf>
    <xf numFmtId="1" fontId="12" fillId="7" borderId="31" xfId="0" applyNumberFormat="1" applyFont="1" applyFill="1" applyBorder="1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1" fillId="6" borderId="8" xfId="0" applyFont="1" applyFill="1" applyBorder="1" applyAlignment="1">
      <alignment horizontal="center" vertical="center"/>
    </xf>
    <xf numFmtId="167" fontId="17" fillId="0" borderId="42" xfId="0" applyNumberFormat="1" applyFont="1" applyBorder="1" applyAlignment="1">
      <alignment vertical="center"/>
    </xf>
    <xf numFmtId="167" fontId="18" fillId="0" borderId="42" xfId="0" applyNumberFormat="1" applyFont="1" applyBorder="1" applyAlignment="1">
      <alignment vertical="center"/>
    </xf>
    <xf numFmtId="0" fontId="12" fillId="7" borderId="38" xfId="0" applyFont="1" applyFill="1" applyBorder="1" applyAlignment="1">
      <alignment horizontal="center" vertical="center" wrapText="1"/>
    </xf>
    <xf numFmtId="167" fontId="12" fillId="7" borderId="43" xfId="0" applyNumberFormat="1" applyFont="1" applyFill="1" applyBorder="1" applyAlignment="1">
      <alignment vertical="center"/>
    </xf>
    <xf numFmtId="0" fontId="12" fillId="7" borderId="44" xfId="0" applyFont="1" applyFill="1" applyBorder="1" applyAlignment="1">
      <alignment horizontal="center" vertical="center" wrapText="1"/>
    </xf>
    <xf numFmtId="167" fontId="12" fillId="7" borderId="45" xfId="0" applyNumberFormat="1" applyFont="1" applyFill="1" applyBorder="1" applyAlignment="1">
      <alignment vertical="center"/>
    </xf>
    <xf numFmtId="167" fontId="12" fillId="7" borderId="46" xfId="0" applyNumberFormat="1" applyFont="1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32" xfId="0" applyNumberFormat="1" applyFont="1" applyFill="1" applyBorder="1" applyAlignment="1">
      <alignment horizontal="center" vertical="center"/>
    </xf>
    <xf numFmtId="0" fontId="15" fillId="0" borderId="33" xfId="0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2" fillId="7" borderId="38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137159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2.75" x14ac:dyDescent="0.2"/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">
      <c r="A2" t="s">
        <v>5</v>
      </c>
      <c r="B2" s="1">
        <v>38846.43240740741</v>
      </c>
    </row>
    <row r="3" spans="1:13" x14ac:dyDescent="0.2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">
      <c r="A4" t="s">
        <v>11</v>
      </c>
      <c r="B4" t="s">
        <v>12</v>
      </c>
      <c r="C4" t="s">
        <v>13</v>
      </c>
      <c r="D4" t="s">
        <v>14</v>
      </c>
    </row>
    <row r="5" spans="1:13" x14ac:dyDescent="0.2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zoomScaleNormal="100" workbookViewId="0">
      <selection activeCell="P27" sqref="P2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septembre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Août!A37+1</f>
        <v>45901</v>
      </c>
      <c r="B7" s="31">
        <f>A7</f>
        <v>45901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2.75" x14ac:dyDescent="0.2">
      <c r="A8" s="33">
        <f>A7+1</f>
        <v>45902</v>
      </c>
      <c r="B8" s="34">
        <f t="shared" ref="B8:B36" si="4">A8</f>
        <v>45902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6" si="5">A8+1</f>
        <v>45903</v>
      </c>
      <c r="B9" s="31">
        <f t="shared" si="4"/>
        <v>45903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45904</v>
      </c>
      <c r="B10" s="34">
        <f t="shared" si="4"/>
        <v>45904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45905</v>
      </c>
      <c r="B11" s="31">
        <f t="shared" si="4"/>
        <v>45905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45906</v>
      </c>
      <c r="B12" s="34">
        <f t="shared" si="4"/>
        <v>45906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45907</v>
      </c>
      <c r="B13" s="31">
        <f t="shared" si="4"/>
        <v>45907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45908</v>
      </c>
      <c r="B14" s="34">
        <f t="shared" si="4"/>
        <v>45908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45909</v>
      </c>
      <c r="B15" s="31">
        <f t="shared" si="4"/>
        <v>45909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45910</v>
      </c>
      <c r="B16" s="34">
        <f t="shared" si="4"/>
        <v>45910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45911</v>
      </c>
      <c r="B17" s="31">
        <f t="shared" si="4"/>
        <v>45911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45912</v>
      </c>
      <c r="B18" s="34">
        <f t="shared" si="4"/>
        <v>45912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45913</v>
      </c>
      <c r="B19" s="31">
        <f t="shared" si="4"/>
        <v>45913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45914</v>
      </c>
      <c r="B20" s="34">
        <f t="shared" si="4"/>
        <v>45914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45915</v>
      </c>
      <c r="B21" s="31">
        <f t="shared" si="4"/>
        <v>45915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45916</v>
      </c>
      <c r="B22" s="34">
        <f t="shared" si="4"/>
        <v>45916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45917</v>
      </c>
      <c r="B23" s="31">
        <f t="shared" si="4"/>
        <v>45917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45918</v>
      </c>
      <c r="B24" s="34">
        <f t="shared" si="4"/>
        <v>45918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45919</v>
      </c>
      <c r="B25" s="31">
        <f t="shared" si="4"/>
        <v>45919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45920</v>
      </c>
      <c r="B26" s="34">
        <f t="shared" si="4"/>
        <v>45920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45921</v>
      </c>
      <c r="B27" s="31">
        <f t="shared" si="4"/>
        <v>45921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45922</v>
      </c>
      <c r="B28" s="34">
        <f t="shared" si="4"/>
        <v>45922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45923</v>
      </c>
      <c r="B29" s="31">
        <f t="shared" si="4"/>
        <v>45923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45924</v>
      </c>
      <c r="B30" s="34">
        <f t="shared" si="4"/>
        <v>45924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45925</v>
      </c>
      <c r="B31" s="31">
        <f t="shared" si="4"/>
        <v>45925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45926</v>
      </c>
      <c r="B32" s="34">
        <f t="shared" si="4"/>
        <v>45926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45927</v>
      </c>
      <c r="B33" s="31">
        <f t="shared" si="4"/>
        <v>45927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45928</v>
      </c>
      <c r="B34" s="34">
        <f t="shared" si="4"/>
        <v>45928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45929</v>
      </c>
      <c r="B35" s="31">
        <f t="shared" si="4"/>
        <v>45929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45930</v>
      </c>
      <c r="B36" s="34">
        <f t="shared" si="4"/>
        <v>45930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P29" sqref="P29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octobre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Sept!A36+1</f>
        <v>45931</v>
      </c>
      <c r="B7" s="31">
        <f>A7</f>
        <v>45931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45932</v>
      </c>
      <c r="B8" s="34">
        <f t="shared" ref="B8:B37" si="4">A8</f>
        <v>45932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45933</v>
      </c>
      <c r="B9" s="31">
        <f t="shared" si="4"/>
        <v>45933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45934</v>
      </c>
      <c r="B10" s="34">
        <f t="shared" si="4"/>
        <v>45934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45935</v>
      </c>
      <c r="B11" s="31">
        <f t="shared" si="4"/>
        <v>45935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45936</v>
      </c>
      <c r="B12" s="34">
        <f t="shared" si="4"/>
        <v>45936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45937</v>
      </c>
      <c r="B13" s="31">
        <f t="shared" si="4"/>
        <v>45937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45938</v>
      </c>
      <c r="B14" s="34">
        <f t="shared" si="4"/>
        <v>45938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45939</v>
      </c>
      <c r="B15" s="31">
        <f t="shared" si="4"/>
        <v>45939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45940</v>
      </c>
      <c r="B16" s="34">
        <f t="shared" si="4"/>
        <v>45940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45941</v>
      </c>
      <c r="B17" s="31">
        <f t="shared" si="4"/>
        <v>45941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45942</v>
      </c>
      <c r="B18" s="34">
        <f t="shared" si="4"/>
        <v>45942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45943</v>
      </c>
      <c r="B19" s="31">
        <f t="shared" si="4"/>
        <v>45943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45944</v>
      </c>
      <c r="B20" s="34">
        <f t="shared" si="4"/>
        <v>45944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45945</v>
      </c>
      <c r="B21" s="31">
        <f t="shared" si="4"/>
        <v>45945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45946</v>
      </c>
      <c r="B22" s="34">
        <f t="shared" si="4"/>
        <v>45946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45947</v>
      </c>
      <c r="B23" s="31">
        <f t="shared" si="4"/>
        <v>45947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45948</v>
      </c>
      <c r="B24" s="34">
        <f t="shared" si="4"/>
        <v>45948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45949</v>
      </c>
      <c r="B25" s="31">
        <f t="shared" si="4"/>
        <v>45949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45950</v>
      </c>
      <c r="B26" s="34">
        <f t="shared" si="4"/>
        <v>45950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45951</v>
      </c>
      <c r="B27" s="31">
        <f t="shared" si="4"/>
        <v>45951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45952</v>
      </c>
      <c r="B28" s="34">
        <f t="shared" si="4"/>
        <v>45952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45953</v>
      </c>
      <c r="B29" s="31">
        <f t="shared" si="4"/>
        <v>45953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45954</v>
      </c>
      <c r="B30" s="34">
        <f t="shared" si="4"/>
        <v>45954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45955</v>
      </c>
      <c r="B31" s="31">
        <f t="shared" si="4"/>
        <v>45955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45956</v>
      </c>
      <c r="B32" s="34">
        <f t="shared" si="4"/>
        <v>45956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45957</v>
      </c>
      <c r="B33" s="31">
        <f t="shared" si="4"/>
        <v>45957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45958</v>
      </c>
      <c r="B34" s="34">
        <f t="shared" si="4"/>
        <v>45958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45959</v>
      </c>
      <c r="B35" s="31">
        <f t="shared" si="4"/>
        <v>45959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45960</v>
      </c>
      <c r="B36" s="34">
        <f t="shared" si="4"/>
        <v>45960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45961</v>
      </c>
      <c r="B37" s="31">
        <f t="shared" si="4"/>
        <v>45961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zoomScaleNormal="100" workbookViewId="0">
      <selection activeCell="T23" sqref="T23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2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">
      <c r="A3" s="81" t="str">
        <f>"Du 1er au "&amp;DAY(EOMONTH(A7,0))&amp;" "&amp;TEXT(A7,"mmmm")&amp;" "&amp;YEAR(A7)</f>
        <v>Du 1er au 30 novembre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2.75" x14ac:dyDescent="0.2">
      <c r="A7" s="30">
        <f>Oct!A37+1</f>
        <v>45962</v>
      </c>
      <c r="B7" s="31">
        <f>A7</f>
        <v>45962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2.75" x14ac:dyDescent="0.2">
      <c r="A8" s="33">
        <f>A7+1</f>
        <v>45963</v>
      </c>
      <c r="B8" s="34">
        <f t="shared" ref="B8:B36" si="4">A8</f>
        <v>45963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2.75" x14ac:dyDescent="0.2">
      <c r="A9" s="30">
        <f t="shared" ref="A9:A36" si="5">A8+1</f>
        <v>45964</v>
      </c>
      <c r="B9" s="31">
        <f t="shared" si="4"/>
        <v>45964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2.75" x14ac:dyDescent="0.2">
      <c r="A10" s="33">
        <f t="shared" si="5"/>
        <v>45965</v>
      </c>
      <c r="B10" s="34">
        <f t="shared" si="4"/>
        <v>45965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2.75" x14ac:dyDescent="0.2">
      <c r="A11" s="30">
        <f t="shared" si="5"/>
        <v>45966</v>
      </c>
      <c r="B11" s="31">
        <f t="shared" si="4"/>
        <v>45966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2.75" x14ac:dyDescent="0.2">
      <c r="A12" s="33">
        <f t="shared" si="5"/>
        <v>45967</v>
      </c>
      <c r="B12" s="34">
        <f t="shared" si="4"/>
        <v>45967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2.75" x14ac:dyDescent="0.2">
      <c r="A13" s="30">
        <f t="shared" si="5"/>
        <v>45968</v>
      </c>
      <c r="B13" s="31">
        <f t="shared" si="4"/>
        <v>45968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2.75" x14ac:dyDescent="0.2">
      <c r="A14" s="33">
        <f t="shared" si="5"/>
        <v>45969</v>
      </c>
      <c r="B14" s="34">
        <f t="shared" si="4"/>
        <v>45969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2.75" x14ac:dyDescent="0.2">
      <c r="A15" s="30">
        <f t="shared" si="5"/>
        <v>45970</v>
      </c>
      <c r="B15" s="31">
        <f t="shared" si="4"/>
        <v>45970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2.75" x14ac:dyDescent="0.2">
      <c r="A16" s="33">
        <f t="shared" si="5"/>
        <v>45971</v>
      </c>
      <c r="B16" s="34">
        <f t="shared" si="4"/>
        <v>45971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2.75" x14ac:dyDescent="0.2">
      <c r="A17" s="30">
        <f t="shared" si="5"/>
        <v>45972</v>
      </c>
      <c r="B17" s="31">
        <f t="shared" si="4"/>
        <v>45972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2.75" x14ac:dyDescent="0.2">
      <c r="A18" s="33">
        <f t="shared" si="5"/>
        <v>45973</v>
      </c>
      <c r="B18" s="34">
        <f t="shared" si="4"/>
        <v>45973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2.75" x14ac:dyDescent="0.2">
      <c r="A19" s="30">
        <f t="shared" si="5"/>
        <v>45974</v>
      </c>
      <c r="B19" s="31">
        <f t="shared" si="4"/>
        <v>45974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2.75" x14ac:dyDescent="0.2">
      <c r="A20" s="33">
        <f t="shared" si="5"/>
        <v>45975</v>
      </c>
      <c r="B20" s="34">
        <f t="shared" si="4"/>
        <v>45975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2.75" x14ac:dyDescent="0.2">
      <c r="A21" s="30">
        <f t="shared" si="5"/>
        <v>45976</v>
      </c>
      <c r="B21" s="31">
        <f t="shared" si="4"/>
        <v>45976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2.75" x14ac:dyDescent="0.2">
      <c r="A22" s="33">
        <f t="shared" si="5"/>
        <v>45977</v>
      </c>
      <c r="B22" s="34">
        <f t="shared" si="4"/>
        <v>45977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2.75" x14ac:dyDescent="0.2">
      <c r="A23" s="30">
        <f t="shared" si="5"/>
        <v>45978</v>
      </c>
      <c r="B23" s="31">
        <f t="shared" si="4"/>
        <v>45978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2.75" x14ac:dyDescent="0.2">
      <c r="A24" s="33">
        <f t="shared" si="5"/>
        <v>45979</v>
      </c>
      <c r="B24" s="34">
        <f t="shared" si="4"/>
        <v>45979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2.75" x14ac:dyDescent="0.2">
      <c r="A25" s="30">
        <f t="shared" si="5"/>
        <v>45980</v>
      </c>
      <c r="B25" s="31">
        <f t="shared" si="4"/>
        <v>45980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2.75" x14ac:dyDescent="0.2">
      <c r="A26" s="33">
        <f t="shared" si="5"/>
        <v>45981</v>
      </c>
      <c r="B26" s="34">
        <f t="shared" si="4"/>
        <v>45981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2.75" x14ac:dyDescent="0.2">
      <c r="A27" s="30">
        <f t="shared" si="5"/>
        <v>45982</v>
      </c>
      <c r="B27" s="31">
        <f t="shared" si="4"/>
        <v>45982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2.75" x14ac:dyDescent="0.2">
      <c r="A28" s="33">
        <f t="shared" si="5"/>
        <v>45983</v>
      </c>
      <c r="B28" s="34">
        <f t="shared" si="4"/>
        <v>45983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2.75" x14ac:dyDescent="0.2">
      <c r="A29" s="30">
        <f t="shared" si="5"/>
        <v>45984</v>
      </c>
      <c r="B29" s="31">
        <f t="shared" si="4"/>
        <v>45984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2.75" x14ac:dyDescent="0.2">
      <c r="A30" s="33">
        <f t="shared" si="5"/>
        <v>45985</v>
      </c>
      <c r="B30" s="34">
        <f t="shared" si="4"/>
        <v>45985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2.75" x14ac:dyDescent="0.2">
      <c r="A31" s="30">
        <f t="shared" si="5"/>
        <v>45986</v>
      </c>
      <c r="B31" s="31">
        <f t="shared" si="4"/>
        <v>45986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2.75" x14ac:dyDescent="0.2">
      <c r="A32" s="33">
        <f t="shared" si="5"/>
        <v>45987</v>
      </c>
      <c r="B32" s="34">
        <f t="shared" si="4"/>
        <v>45987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2.75" x14ac:dyDescent="0.2">
      <c r="A33" s="30">
        <f t="shared" si="5"/>
        <v>45988</v>
      </c>
      <c r="B33" s="31">
        <f t="shared" si="4"/>
        <v>45988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2.75" x14ac:dyDescent="0.2">
      <c r="A34" s="33">
        <f t="shared" si="5"/>
        <v>45989</v>
      </c>
      <c r="B34" s="34">
        <f t="shared" si="4"/>
        <v>45989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2.75" x14ac:dyDescent="0.2">
      <c r="A35" s="30">
        <f t="shared" si="5"/>
        <v>45990</v>
      </c>
      <c r="B35" s="31">
        <f t="shared" si="4"/>
        <v>45990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2.75" x14ac:dyDescent="0.2">
      <c r="A36" s="33">
        <f t="shared" si="5"/>
        <v>45991</v>
      </c>
      <c r="B36" s="34">
        <f t="shared" si="4"/>
        <v>45991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2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P5:S5"/>
    <mergeCell ref="T5:W5"/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décembre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Nov!A36+1</f>
        <v>45992</v>
      </c>
      <c r="B7" s="31">
        <f>A7</f>
        <v>45992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45993</v>
      </c>
      <c r="B8" s="34">
        <f t="shared" ref="B8:B37" si="4">A8</f>
        <v>45993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45994</v>
      </c>
      <c r="B9" s="31">
        <f t="shared" si="4"/>
        <v>45994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45995</v>
      </c>
      <c r="B10" s="34">
        <f t="shared" si="4"/>
        <v>45995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45996</v>
      </c>
      <c r="B11" s="31">
        <f t="shared" si="4"/>
        <v>45996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45997</v>
      </c>
      <c r="B12" s="34">
        <f t="shared" si="4"/>
        <v>45997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45998</v>
      </c>
      <c r="B13" s="31">
        <f t="shared" si="4"/>
        <v>45998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45999</v>
      </c>
      <c r="B14" s="34">
        <f t="shared" si="4"/>
        <v>45999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46000</v>
      </c>
      <c r="B15" s="31">
        <f t="shared" si="4"/>
        <v>46000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46001</v>
      </c>
      <c r="B16" s="34">
        <f t="shared" si="4"/>
        <v>46001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46002</v>
      </c>
      <c r="B17" s="31">
        <f t="shared" si="4"/>
        <v>46002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46003</v>
      </c>
      <c r="B18" s="34">
        <f t="shared" si="4"/>
        <v>46003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46004</v>
      </c>
      <c r="B19" s="31">
        <f t="shared" si="4"/>
        <v>46004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46005</v>
      </c>
      <c r="B20" s="34">
        <f t="shared" si="4"/>
        <v>46005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46006</v>
      </c>
      <c r="B21" s="31">
        <f t="shared" si="4"/>
        <v>46006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46007</v>
      </c>
      <c r="B22" s="34">
        <f t="shared" si="4"/>
        <v>46007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46008</v>
      </c>
      <c r="B23" s="31">
        <f t="shared" si="4"/>
        <v>46008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46009</v>
      </c>
      <c r="B24" s="34">
        <f t="shared" si="4"/>
        <v>46009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46010</v>
      </c>
      <c r="B25" s="31">
        <f t="shared" si="4"/>
        <v>46010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46011</v>
      </c>
      <c r="B26" s="34">
        <f t="shared" si="4"/>
        <v>46011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46012</v>
      </c>
      <c r="B27" s="31">
        <f t="shared" si="4"/>
        <v>46012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46013</v>
      </c>
      <c r="B28" s="34">
        <f t="shared" si="4"/>
        <v>46013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46014</v>
      </c>
      <c r="B29" s="31">
        <f t="shared" si="4"/>
        <v>46014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46015</v>
      </c>
      <c r="B30" s="34">
        <f t="shared" si="4"/>
        <v>46015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46016</v>
      </c>
      <c r="B31" s="31">
        <f t="shared" si="4"/>
        <v>46016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46017</v>
      </c>
      <c r="B32" s="34">
        <f t="shared" si="4"/>
        <v>46017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46018</v>
      </c>
      <c r="B33" s="31">
        <f t="shared" si="4"/>
        <v>46018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46019</v>
      </c>
      <c r="B34" s="34">
        <f t="shared" si="4"/>
        <v>46019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46020</v>
      </c>
      <c r="B35" s="31">
        <f t="shared" si="4"/>
        <v>46020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46021</v>
      </c>
      <c r="B36" s="34">
        <f t="shared" si="4"/>
        <v>46021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46022</v>
      </c>
      <c r="B37" s="31">
        <f t="shared" si="4"/>
        <v>46022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B8" sqref="B8"/>
    </sheetView>
  </sheetViews>
  <sheetFormatPr baseColWidth="10" defaultColWidth="11.42578125" defaultRowHeight="15.75" customHeight="1" x14ac:dyDescent="0.2"/>
  <cols>
    <col min="1" max="1" width="12.5703125" style="3" customWidth="1"/>
    <col min="2" max="2" width="8.28515625" style="2" customWidth="1"/>
    <col min="3" max="3" width="10.42578125" style="3" customWidth="1"/>
    <col min="4" max="4" width="11.42578125" style="3"/>
    <col min="5" max="6" width="10.5703125" style="3" customWidth="1"/>
    <col min="7" max="8" width="11.42578125" style="3"/>
    <col min="9" max="9" width="10" style="3" customWidth="1"/>
    <col min="10" max="10" width="10.28515625" style="3" customWidth="1"/>
    <col min="11" max="11" width="10.7109375" style="3" customWidth="1"/>
    <col min="12" max="12" width="10.42578125" style="3" customWidth="1"/>
    <col min="13" max="13" width="10.7109375" style="3" customWidth="1"/>
    <col min="14" max="14" width="11.42578125" style="3" customWidth="1"/>
    <col min="15" max="16384" width="11.42578125" style="3"/>
  </cols>
  <sheetData>
    <row r="1" spans="1:17" ht="14.25" customHeight="1" x14ac:dyDescent="0.2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">
      <c r="A7" s="48" t="s">
        <v>47</v>
      </c>
      <c r="B7" s="49">
        <f>+Janv!C38</f>
        <v>1237</v>
      </c>
      <c r="C7" s="50">
        <f>+Janv!D38</f>
        <v>34054</v>
      </c>
      <c r="D7" s="50">
        <f>+Janv!E38</f>
        <v>41392</v>
      </c>
      <c r="E7" s="51">
        <f>SUM(B7:D7)</f>
        <v>76683</v>
      </c>
      <c r="F7" s="49">
        <f>Janv!G38</f>
        <v>1183</v>
      </c>
      <c r="G7" s="50">
        <f>+Janv!H38</f>
        <v>40186</v>
      </c>
      <c r="H7" s="50">
        <f>Janv!I38</f>
        <v>44243</v>
      </c>
      <c r="I7" s="51">
        <f t="shared" ref="I7:I16" si="0">SUM(F7:H7)</f>
        <v>85612</v>
      </c>
      <c r="J7" s="49">
        <f t="shared" ref="J7:L8" si="1">B7+F7</f>
        <v>2420</v>
      </c>
      <c r="K7" s="50">
        <f t="shared" si="1"/>
        <v>74240</v>
      </c>
      <c r="L7" s="50">
        <f t="shared" si="1"/>
        <v>85635</v>
      </c>
      <c r="M7" s="51">
        <f t="shared" ref="M7:M14" si="2">SUM(J7:L7)</f>
        <v>162295</v>
      </c>
      <c r="N7" s="70">
        <v>31</v>
      </c>
    </row>
    <row r="8" spans="1:17" ht="15.75" customHeight="1" x14ac:dyDescent="0.2">
      <c r="A8" s="52" t="s">
        <v>48</v>
      </c>
      <c r="B8" s="53">
        <f>Fev!C35</f>
        <v>1504</v>
      </c>
      <c r="C8" s="54">
        <f>Fev!D35</f>
        <v>37677</v>
      </c>
      <c r="D8" s="54">
        <f>Fev!E35</f>
        <v>41025</v>
      </c>
      <c r="E8" s="55">
        <f t="shared" ref="E8:E18" si="3">SUM(B8:D8)</f>
        <v>80206</v>
      </c>
      <c r="F8" s="53">
        <f>Fev!G35</f>
        <v>1453</v>
      </c>
      <c r="G8" s="54">
        <f>Fev!H35</f>
        <v>44649</v>
      </c>
      <c r="H8" s="54">
        <f>Fev!I35</f>
        <v>37616</v>
      </c>
      <c r="I8" s="55">
        <f t="shared" si="0"/>
        <v>83718</v>
      </c>
      <c r="J8" s="53">
        <f t="shared" si="1"/>
        <v>2957</v>
      </c>
      <c r="K8" s="54">
        <f t="shared" si="1"/>
        <v>82326</v>
      </c>
      <c r="L8" s="54">
        <f t="shared" si="1"/>
        <v>78641</v>
      </c>
      <c r="M8" s="55">
        <f t="shared" si="2"/>
        <v>163924</v>
      </c>
      <c r="N8" s="70">
        <v>28</v>
      </c>
    </row>
    <row r="9" spans="1:17" ht="15.75" customHeight="1" x14ac:dyDescent="0.2">
      <c r="A9" s="56" t="s">
        <v>49</v>
      </c>
      <c r="B9" s="57">
        <f>Mars!C38</f>
        <v>1582</v>
      </c>
      <c r="C9" s="58">
        <f>Mars!D38</f>
        <v>38069</v>
      </c>
      <c r="D9" s="58">
        <f>Mars!E38</f>
        <v>41123</v>
      </c>
      <c r="E9" s="59">
        <f t="shared" si="3"/>
        <v>80774</v>
      </c>
      <c r="F9" s="57">
        <f>Mars!G38</f>
        <v>1571</v>
      </c>
      <c r="G9" s="58">
        <f>Mars!H38</f>
        <v>44931</v>
      </c>
      <c r="H9" s="58">
        <f>Mars!I38</f>
        <v>43456</v>
      </c>
      <c r="I9" s="59">
        <f t="shared" si="0"/>
        <v>89958</v>
      </c>
      <c r="J9" s="57">
        <f t="shared" ref="J9:L10" si="4">B9+F9</f>
        <v>3153</v>
      </c>
      <c r="K9" s="58">
        <f t="shared" si="4"/>
        <v>83000</v>
      </c>
      <c r="L9" s="58">
        <f t="shared" si="4"/>
        <v>84579</v>
      </c>
      <c r="M9" s="59">
        <f t="shared" si="2"/>
        <v>170732</v>
      </c>
      <c r="N9" s="70">
        <v>31</v>
      </c>
    </row>
    <row r="10" spans="1:17" ht="15.75" customHeight="1" x14ac:dyDescent="0.2">
      <c r="A10" s="52" t="s">
        <v>50</v>
      </c>
      <c r="B10" s="53">
        <f>Avril!C37</f>
        <v>1390</v>
      </c>
      <c r="C10" s="54">
        <f>Avril!D37</f>
        <v>37142</v>
      </c>
      <c r="D10" s="54">
        <f>Avril!E37</f>
        <v>54799</v>
      </c>
      <c r="E10" s="55">
        <f t="shared" si="3"/>
        <v>93331</v>
      </c>
      <c r="F10" s="53">
        <f>Avril!G37</f>
        <v>1333</v>
      </c>
      <c r="G10" s="54">
        <f>Avril!H37</f>
        <v>41214</v>
      </c>
      <c r="H10" s="54">
        <f>Avril!I37</f>
        <v>46220</v>
      </c>
      <c r="I10" s="55">
        <f t="shared" si="0"/>
        <v>88767</v>
      </c>
      <c r="J10" s="53">
        <f t="shared" si="4"/>
        <v>2723</v>
      </c>
      <c r="K10" s="54">
        <f t="shared" si="4"/>
        <v>78356</v>
      </c>
      <c r="L10" s="54">
        <f t="shared" si="4"/>
        <v>101019</v>
      </c>
      <c r="M10" s="55">
        <f t="shared" si="2"/>
        <v>182098</v>
      </c>
      <c r="N10" s="70">
        <v>30</v>
      </c>
    </row>
    <row r="11" spans="1:17" ht="15.75" customHeight="1" x14ac:dyDescent="0.2">
      <c r="A11" s="56" t="s">
        <v>51</v>
      </c>
      <c r="B11" s="57">
        <f>Mai!C38</f>
        <v>1431</v>
      </c>
      <c r="C11" s="58">
        <f>Mai!D38</f>
        <v>33467</v>
      </c>
      <c r="D11" s="58">
        <f>Mai!E38</f>
        <v>45147</v>
      </c>
      <c r="E11" s="59">
        <f t="shared" si="3"/>
        <v>80045</v>
      </c>
      <c r="F11" s="57">
        <f>Mai!G38</f>
        <v>1332</v>
      </c>
      <c r="G11" s="58">
        <f>Mai!H38</f>
        <v>39440</v>
      </c>
      <c r="H11" s="58">
        <f>Mai!I38</f>
        <v>46520</v>
      </c>
      <c r="I11" s="59">
        <f t="shared" si="0"/>
        <v>87292</v>
      </c>
      <c r="J11" s="57">
        <f t="shared" ref="J11:L14" si="5">B11+F11</f>
        <v>2763</v>
      </c>
      <c r="K11" s="58">
        <f t="shared" si="5"/>
        <v>72907</v>
      </c>
      <c r="L11" s="58">
        <f t="shared" si="5"/>
        <v>91667</v>
      </c>
      <c r="M11" s="59">
        <f t="shared" si="2"/>
        <v>167337</v>
      </c>
      <c r="N11" s="70">
        <v>31</v>
      </c>
    </row>
    <row r="12" spans="1:17" ht="15.75" customHeight="1" x14ac:dyDescent="0.2">
      <c r="A12" s="52" t="s">
        <v>52</v>
      </c>
      <c r="B12" s="53">
        <f>Juin!C37</f>
        <v>1181</v>
      </c>
      <c r="C12" s="54">
        <f>Juin!D37</f>
        <v>35844</v>
      </c>
      <c r="D12" s="54">
        <f>Juin!E37</f>
        <v>42726</v>
      </c>
      <c r="E12" s="55">
        <f t="shared" si="3"/>
        <v>79751</v>
      </c>
      <c r="F12" s="53">
        <f>Juin!G37</f>
        <v>1152</v>
      </c>
      <c r="G12" s="54">
        <f>Juin!H37</f>
        <v>41597</v>
      </c>
      <c r="H12" s="54">
        <f>Juin!I37</f>
        <v>43101</v>
      </c>
      <c r="I12" s="55">
        <f t="shared" si="0"/>
        <v>85850</v>
      </c>
      <c r="J12" s="53">
        <f t="shared" si="5"/>
        <v>2333</v>
      </c>
      <c r="K12" s="54">
        <f t="shared" si="5"/>
        <v>77441</v>
      </c>
      <c r="L12" s="54">
        <f t="shared" si="5"/>
        <v>85827</v>
      </c>
      <c r="M12" s="55">
        <f t="shared" si="2"/>
        <v>165601</v>
      </c>
      <c r="N12" s="70">
        <v>30</v>
      </c>
    </row>
    <row r="13" spans="1:17" ht="15.75" customHeight="1" x14ac:dyDescent="0.2">
      <c r="A13" s="56" t="s">
        <v>53</v>
      </c>
      <c r="B13" s="57">
        <f>Juillet!C38</f>
        <v>0</v>
      </c>
      <c r="C13" s="58">
        <f>Juillet!D38</f>
        <v>0</v>
      </c>
      <c r="D13" s="58">
        <f>Juillet!E38</f>
        <v>0</v>
      </c>
      <c r="E13" s="59">
        <f t="shared" si="3"/>
        <v>0</v>
      </c>
      <c r="F13" s="57">
        <f>Juillet!G38</f>
        <v>0</v>
      </c>
      <c r="G13" s="58">
        <f>Juillet!H38</f>
        <v>0</v>
      </c>
      <c r="H13" s="58">
        <f>Juillet!I38</f>
        <v>0</v>
      </c>
      <c r="I13" s="59">
        <f t="shared" si="0"/>
        <v>0</v>
      </c>
      <c r="J13" s="57">
        <f t="shared" si="5"/>
        <v>0</v>
      </c>
      <c r="K13" s="58">
        <f t="shared" si="5"/>
        <v>0</v>
      </c>
      <c r="L13" s="58">
        <f t="shared" si="5"/>
        <v>0</v>
      </c>
      <c r="M13" s="59">
        <f t="shared" si="2"/>
        <v>0</v>
      </c>
      <c r="N13" s="70">
        <v>31</v>
      </c>
    </row>
    <row r="14" spans="1:17" ht="15.75" customHeight="1" x14ac:dyDescent="0.2">
      <c r="A14" s="52" t="s">
        <v>54</v>
      </c>
      <c r="B14" s="53">
        <f>Août!C38</f>
        <v>0</v>
      </c>
      <c r="C14" s="54">
        <f>Août!D38</f>
        <v>0</v>
      </c>
      <c r="D14" s="54">
        <f>Août!E38</f>
        <v>0</v>
      </c>
      <c r="E14" s="55">
        <f t="shared" si="3"/>
        <v>0</v>
      </c>
      <c r="F14" s="53">
        <f>Août!G38</f>
        <v>0</v>
      </c>
      <c r="G14" s="54">
        <f>Août!H38</f>
        <v>0</v>
      </c>
      <c r="H14" s="54">
        <f>Août!I38</f>
        <v>0</v>
      </c>
      <c r="I14" s="55">
        <f t="shared" si="0"/>
        <v>0</v>
      </c>
      <c r="J14" s="53">
        <f t="shared" si="5"/>
        <v>0</v>
      </c>
      <c r="K14" s="54">
        <f t="shared" si="5"/>
        <v>0</v>
      </c>
      <c r="L14" s="54">
        <f t="shared" si="5"/>
        <v>0</v>
      </c>
      <c r="M14" s="55">
        <f t="shared" si="2"/>
        <v>0</v>
      </c>
      <c r="N14" s="70">
        <v>31</v>
      </c>
    </row>
    <row r="15" spans="1:17" ht="15.75" customHeight="1" x14ac:dyDescent="0.2">
      <c r="A15" s="56" t="s">
        <v>55</v>
      </c>
      <c r="B15" s="57">
        <f>Sept!C37</f>
        <v>0</v>
      </c>
      <c r="C15" s="58">
        <f>Sept!D37</f>
        <v>0</v>
      </c>
      <c r="D15" s="58">
        <f>Sept!E37</f>
        <v>0</v>
      </c>
      <c r="E15" s="59">
        <f t="shared" si="3"/>
        <v>0</v>
      </c>
      <c r="F15" s="57">
        <f>Sept!G37</f>
        <v>0</v>
      </c>
      <c r="G15" s="58">
        <f>Sept!H37</f>
        <v>0</v>
      </c>
      <c r="H15" s="58">
        <f>Sept!I37</f>
        <v>0</v>
      </c>
      <c r="I15" s="59">
        <f t="shared" si="0"/>
        <v>0</v>
      </c>
      <c r="J15" s="57">
        <f t="shared" ref="J15:L16" si="6">B15+F15</f>
        <v>0</v>
      </c>
      <c r="K15" s="58">
        <f t="shared" si="6"/>
        <v>0</v>
      </c>
      <c r="L15" s="58">
        <f t="shared" si="6"/>
        <v>0</v>
      </c>
      <c r="M15" s="59">
        <f>SUM(J15:L15)</f>
        <v>0</v>
      </c>
      <c r="N15" s="70">
        <v>30</v>
      </c>
    </row>
    <row r="16" spans="1:17" ht="15.75" customHeight="1" x14ac:dyDescent="0.2">
      <c r="A16" s="52" t="s">
        <v>56</v>
      </c>
      <c r="B16" s="53">
        <f>Oct!C38</f>
        <v>0</v>
      </c>
      <c r="C16" s="54">
        <f>Oct!D38</f>
        <v>0</v>
      </c>
      <c r="D16" s="54">
        <f>Oct!E38</f>
        <v>0</v>
      </c>
      <c r="E16" s="55">
        <f t="shared" si="3"/>
        <v>0</v>
      </c>
      <c r="F16" s="53">
        <f>Oct!G38</f>
        <v>0</v>
      </c>
      <c r="G16" s="54">
        <f>Oct!H38</f>
        <v>0</v>
      </c>
      <c r="H16" s="54">
        <f>Oct!I38</f>
        <v>0</v>
      </c>
      <c r="I16" s="55">
        <f t="shared" si="0"/>
        <v>0</v>
      </c>
      <c r="J16" s="53">
        <f t="shared" si="6"/>
        <v>0</v>
      </c>
      <c r="K16" s="54">
        <f t="shared" si="6"/>
        <v>0</v>
      </c>
      <c r="L16" s="54">
        <f t="shared" si="6"/>
        <v>0</v>
      </c>
      <c r="M16" s="55">
        <f>SUM(J16:L16)</f>
        <v>0</v>
      </c>
      <c r="N16" s="70">
        <v>31</v>
      </c>
    </row>
    <row r="17" spans="1:14" ht="15.75" customHeight="1" x14ac:dyDescent="0.2">
      <c r="A17" s="56" t="s">
        <v>57</v>
      </c>
      <c r="B17" s="57">
        <f>Nov!C37</f>
        <v>0</v>
      </c>
      <c r="C17" s="58">
        <f>Nov!D37</f>
        <v>0</v>
      </c>
      <c r="D17" s="58">
        <f>Nov!E37</f>
        <v>0</v>
      </c>
      <c r="E17" s="59">
        <f t="shared" si="3"/>
        <v>0</v>
      </c>
      <c r="F17" s="57">
        <f>Nov!G37</f>
        <v>0</v>
      </c>
      <c r="G17" s="58">
        <f>Nov!H37</f>
        <v>0</v>
      </c>
      <c r="H17" s="58">
        <f>Nov!I37</f>
        <v>0</v>
      </c>
      <c r="I17" s="59">
        <f>SUM(F17:H17)</f>
        <v>0</v>
      </c>
      <c r="J17" s="57">
        <f t="shared" ref="J17:L18" si="7">B17+F17</f>
        <v>0</v>
      </c>
      <c r="K17" s="58">
        <f t="shared" si="7"/>
        <v>0</v>
      </c>
      <c r="L17" s="58">
        <f t="shared" si="7"/>
        <v>0</v>
      </c>
      <c r="M17" s="59">
        <f>SUM(J17:L17)</f>
        <v>0</v>
      </c>
      <c r="N17" s="70">
        <v>30</v>
      </c>
    </row>
    <row r="18" spans="1:14" ht="15.75" customHeight="1" x14ac:dyDescent="0.2">
      <c r="A18" s="60" t="s">
        <v>58</v>
      </c>
      <c r="B18" s="61">
        <f>Dec!C38</f>
        <v>0</v>
      </c>
      <c r="C18" s="62">
        <f>Dec!D38</f>
        <v>0</v>
      </c>
      <c r="D18" s="62">
        <f>Dec!E38</f>
        <v>0</v>
      </c>
      <c r="E18" s="63">
        <f t="shared" si="3"/>
        <v>0</v>
      </c>
      <c r="F18" s="61">
        <f>Dec!G38</f>
        <v>0</v>
      </c>
      <c r="G18" s="62">
        <f>Dec!H38</f>
        <v>0</v>
      </c>
      <c r="H18" s="62">
        <f>Dec!I38</f>
        <v>0</v>
      </c>
      <c r="I18" s="63">
        <f>SUM(F18:H18)</f>
        <v>0</v>
      </c>
      <c r="J18" s="61">
        <f t="shared" si="7"/>
        <v>0</v>
      </c>
      <c r="K18" s="62">
        <f t="shared" si="7"/>
        <v>0</v>
      </c>
      <c r="L18" s="62">
        <f t="shared" si="7"/>
        <v>0</v>
      </c>
      <c r="M18" s="63">
        <f>SUM(J18:L18)</f>
        <v>0</v>
      </c>
      <c r="N18" s="70">
        <v>31</v>
      </c>
    </row>
    <row r="19" spans="1:14" ht="15.75" customHeight="1" x14ac:dyDescent="0.2">
      <c r="A19" s="72" t="s">
        <v>59</v>
      </c>
      <c r="B19" s="64">
        <f>SUM(B7:B18)</f>
        <v>8325</v>
      </c>
      <c r="C19" s="64">
        <f t="shared" ref="C19:N19" si="8">SUM(C7:C18)</f>
        <v>216253</v>
      </c>
      <c r="D19" s="64">
        <f t="shared" si="8"/>
        <v>266212</v>
      </c>
      <c r="E19" s="64">
        <f t="shared" si="8"/>
        <v>490790</v>
      </c>
      <c r="F19" s="64">
        <f t="shared" si="8"/>
        <v>8024</v>
      </c>
      <c r="G19" s="64">
        <f t="shared" si="8"/>
        <v>252017</v>
      </c>
      <c r="H19" s="64">
        <f t="shared" si="8"/>
        <v>261156</v>
      </c>
      <c r="I19" s="64">
        <f t="shared" si="8"/>
        <v>521197</v>
      </c>
      <c r="J19" s="64">
        <f t="shared" si="8"/>
        <v>16349</v>
      </c>
      <c r="K19" s="64">
        <f t="shared" si="8"/>
        <v>468270</v>
      </c>
      <c r="L19" s="64">
        <f t="shared" si="8"/>
        <v>527368</v>
      </c>
      <c r="M19" s="73">
        <f t="shared" si="8"/>
        <v>1011987</v>
      </c>
      <c r="N19" s="71">
        <f t="shared" si="8"/>
        <v>365</v>
      </c>
    </row>
    <row r="20" spans="1:14" ht="15.75" customHeight="1" x14ac:dyDescent="0.2">
      <c r="A20" s="74" t="s">
        <v>63</v>
      </c>
      <c r="B20" s="75">
        <f ca="1">B$19/SUM($N$7:OFFSET($N$7,COUNTIF(B$7:B$18,"&gt;0")-1,0))</f>
        <v>45.994475138121544</v>
      </c>
      <c r="C20" s="75">
        <f ca="1">C$19/SUM($N$7:OFFSET($N$7,COUNTIF(C$7:C$18,"&gt;0")-1,0))</f>
        <v>1194.767955801105</v>
      </c>
      <c r="D20" s="75">
        <f ca="1">D$19/SUM($N$7:OFFSET($N$7,COUNTIF(D$7:D$18,"&gt;0")-1,0))</f>
        <v>1470.7845303867402</v>
      </c>
      <c r="E20" s="75">
        <f ca="1">E$19/SUM($N$7:OFFSET($N$7,COUNTIF(E$7:E$18,"&gt;0")-1,0))</f>
        <v>2711.546961325967</v>
      </c>
      <c r="F20" s="75">
        <f ca="1">F$19/SUM($N$7:OFFSET($N$7,COUNTIF(F$7:F$18,"&gt;0")-1,0))</f>
        <v>44.331491712707184</v>
      </c>
      <c r="G20" s="75">
        <f ca="1">G$19/SUM($N$7:OFFSET($N$7,COUNTIF(G$7:G$18,"&gt;0")-1,0))</f>
        <v>1392.3591160220994</v>
      </c>
      <c r="H20" s="75">
        <f ca="1">H$19/SUM($N$7:OFFSET($N$7,COUNTIF(H$7:H$18,"&gt;0")-1,0))</f>
        <v>1442.8508287292818</v>
      </c>
      <c r="I20" s="75">
        <f ca="1">I$19/SUM($N$7:OFFSET($N$7,COUNTIF(I$7:I$18,"&gt;0")-1,0))</f>
        <v>2879.5414364640883</v>
      </c>
      <c r="J20" s="75">
        <f ca="1">J$19/SUM($N$7:OFFSET($N$7,COUNTIF(J$7:J$18,"&gt;0")-1,0))</f>
        <v>90.325966850828735</v>
      </c>
      <c r="K20" s="75">
        <f ca="1">K$19/SUM($N$7:OFFSET($N$7,COUNTIF(K$7:K$18,"&gt;0")-1,0))</f>
        <v>2587.1270718232045</v>
      </c>
      <c r="L20" s="75">
        <f ca="1">L$19/SUM($N$7:OFFSET($N$7,COUNTIF(L$7:L$18,"&gt;0")-1,0))</f>
        <v>2913.6353591160223</v>
      </c>
      <c r="M20" s="76">
        <f ca="1">M$19/SUM($N$7:OFFSET($N$7,COUNTIF(M$7:M$18,"&gt;0")-1,0))</f>
        <v>5591.0883977900548</v>
      </c>
    </row>
    <row r="22" spans="1:14" ht="15.75" customHeight="1" x14ac:dyDescent="0.2">
      <c r="C22" s="2"/>
      <c r="D22" s="2"/>
    </row>
    <row r="24" spans="1:14" ht="15.75" customHeight="1" x14ac:dyDescent="0.2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2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zoomScaleNormal="100" workbookViewId="0">
      <selection activeCell="R14" sqref="R14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6" ht="14.25" customHeight="1" x14ac:dyDescent="0.2">
      <c r="A1" s="7"/>
      <c r="B1" s="8"/>
      <c r="M1" s="80"/>
      <c r="N1" s="80"/>
      <c r="O1" s="9"/>
      <c r="P1" s="10"/>
    </row>
    <row r="2" spans="1:16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">
      <c r="A3" s="81" t="str">
        <f>"Du 1er au "&amp;DAY(EOMONTH(A7,0))&amp;" "&amp;TEXT(A7,"mmmm")&amp;" "&amp;YEAR(A7)</f>
        <v>Du 1er au 31 janvier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2.75" x14ac:dyDescent="0.2">
      <c r="A7" s="30">
        <v>45658</v>
      </c>
      <c r="B7" s="31">
        <f>A7</f>
        <v>45658</v>
      </c>
      <c r="C7" s="18">
        <v>22</v>
      </c>
      <c r="D7" s="19">
        <v>155</v>
      </c>
      <c r="E7" s="19">
        <v>1508</v>
      </c>
      <c r="F7" s="32">
        <f t="shared" ref="F7:F36" si="0">IF($A7=" "," ",SUM(C7:E7))</f>
        <v>1685</v>
      </c>
      <c r="G7" s="18">
        <v>21</v>
      </c>
      <c r="H7" s="19">
        <v>133</v>
      </c>
      <c r="I7" s="19">
        <v>2255</v>
      </c>
      <c r="J7" s="32">
        <f t="shared" ref="J7:J36" si="1">IF($A7=" "," ",SUM(G7:I7))</f>
        <v>2409</v>
      </c>
      <c r="K7" s="20">
        <f t="shared" ref="K7:M36" si="2">IF($A7=" "," ",SUM(C7,G7))</f>
        <v>43</v>
      </c>
      <c r="L7" s="21">
        <f t="shared" si="2"/>
        <v>288</v>
      </c>
      <c r="M7" s="21">
        <f t="shared" si="2"/>
        <v>3763</v>
      </c>
      <c r="N7" s="32">
        <f t="shared" ref="N7:N36" si="3">IF($A7=" "," ",SUM(K7:M7))</f>
        <v>4094</v>
      </c>
    </row>
    <row r="8" spans="1:16" ht="12.75" x14ac:dyDescent="0.2">
      <c r="A8" s="33">
        <f>A7+1</f>
        <v>45659</v>
      </c>
      <c r="B8" s="34">
        <f t="shared" ref="B8:B37" si="4">A8</f>
        <v>45659</v>
      </c>
      <c r="C8" s="22">
        <v>37</v>
      </c>
      <c r="D8" s="23">
        <v>434</v>
      </c>
      <c r="E8" s="23">
        <v>2194</v>
      </c>
      <c r="F8" s="35">
        <f t="shared" si="0"/>
        <v>2665</v>
      </c>
      <c r="G8" s="22">
        <v>41</v>
      </c>
      <c r="H8" s="23">
        <v>598</v>
      </c>
      <c r="I8" s="23">
        <v>2902</v>
      </c>
      <c r="J8" s="35">
        <f t="shared" si="1"/>
        <v>3541</v>
      </c>
      <c r="K8" s="24">
        <f t="shared" si="2"/>
        <v>78</v>
      </c>
      <c r="L8" s="25">
        <f t="shared" si="2"/>
        <v>1032</v>
      </c>
      <c r="M8" s="25">
        <f t="shared" si="2"/>
        <v>5096</v>
      </c>
      <c r="N8" s="35">
        <f t="shared" si="3"/>
        <v>6206</v>
      </c>
    </row>
    <row r="9" spans="1:16" ht="12.75" x14ac:dyDescent="0.2">
      <c r="A9" s="30">
        <f t="shared" ref="A9:A37" si="5">A8+1</f>
        <v>45660</v>
      </c>
      <c r="B9" s="31">
        <f t="shared" si="4"/>
        <v>45660</v>
      </c>
      <c r="C9" s="18">
        <v>32</v>
      </c>
      <c r="D9" s="19">
        <v>592</v>
      </c>
      <c r="E9" s="19">
        <v>1854</v>
      </c>
      <c r="F9" s="32">
        <f t="shared" si="0"/>
        <v>2478</v>
      </c>
      <c r="G9" s="18">
        <v>43</v>
      </c>
      <c r="H9" s="19">
        <v>735</v>
      </c>
      <c r="I9" s="19">
        <v>2915</v>
      </c>
      <c r="J9" s="32">
        <f t="shared" si="1"/>
        <v>3693</v>
      </c>
      <c r="K9" s="20">
        <f t="shared" si="2"/>
        <v>75</v>
      </c>
      <c r="L9" s="21">
        <f t="shared" si="2"/>
        <v>1327</v>
      </c>
      <c r="M9" s="21">
        <f t="shared" si="2"/>
        <v>4769</v>
      </c>
      <c r="N9" s="32">
        <f t="shared" si="3"/>
        <v>6171</v>
      </c>
    </row>
    <row r="10" spans="1:16" ht="12.75" x14ac:dyDescent="0.2">
      <c r="A10" s="33">
        <f t="shared" si="5"/>
        <v>45661</v>
      </c>
      <c r="B10" s="34">
        <f t="shared" si="4"/>
        <v>45661</v>
      </c>
      <c r="C10" s="22">
        <v>55</v>
      </c>
      <c r="D10" s="23">
        <v>450</v>
      </c>
      <c r="E10" s="23">
        <v>2712</v>
      </c>
      <c r="F10" s="35">
        <f t="shared" si="0"/>
        <v>3217</v>
      </c>
      <c r="G10" s="22">
        <v>88</v>
      </c>
      <c r="H10" s="23">
        <v>564</v>
      </c>
      <c r="I10" s="23">
        <v>4877</v>
      </c>
      <c r="J10" s="35">
        <f t="shared" si="1"/>
        <v>5529</v>
      </c>
      <c r="K10" s="24">
        <f t="shared" si="2"/>
        <v>143</v>
      </c>
      <c r="L10" s="25">
        <f t="shared" si="2"/>
        <v>1014</v>
      </c>
      <c r="M10" s="25">
        <f t="shared" si="2"/>
        <v>7589</v>
      </c>
      <c r="N10" s="35">
        <f t="shared" si="3"/>
        <v>8746</v>
      </c>
    </row>
    <row r="11" spans="1:16" ht="12.75" x14ac:dyDescent="0.2">
      <c r="A11" s="30">
        <f t="shared" si="5"/>
        <v>45662</v>
      </c>
      <c r="B11" s="31">
        <f t="shared" si="4"/>
        <v>45662</v>
      </c>
      <c r="C11" s="18">
        <v>53</v>
      </c>
      <c r="D11" s="19">
        <v>119</v>
      </c>
      <c r="E11" s="19">
        <v>2469</v>
      </c>
      <c r="F11" s="32">
        <f t="shared" si="0"/>
        <v>2641</v>
      </c>
      <c r="G11" s="18">
        <v>48</v>
      </c>
      <c r="H11" s="19">
        <v>282</v>
      </c>
      <c r="I11" s="19">
        <v>2674</v>
      </c>
      <c r="J11" s="32">
        <f t="shared" si="1"/>
        <v>3004</v>
      </c>
      <c r="K11" s="20">
        <f t="shared" si="2"/>
        <v>101</v>
      </c>
      <c r="L11" s="21">
        <f t="shared" si="2"/>
        <v>401</v>
      </c>
      <c r="M11" s="21">
        <f t="shared" si="2"/>
        <v>5143</v>
      </c>
      <c r="N11" s="32">
        <f t="shared" si="3"/>
        <v>5645</v>
      </c>
    </row>
    <row r="12" spans="1:16" ht="12.75" x14ac:dyDescent="0.2">
      <c r="A12" s="33">
        <f t="shared" si="5"/>
        <v>45663</v>
      </c>
      <c r="B12" s="34">
        <f t="shared" si="4"/>
        <v>45663</v>
      </c>
      <c r="C12" s="22">
        <v>36</v>
      </c>
      <c r="D12" s="23">
        <v>435</v>
      </c>
      <c r="E12" s="23">
        <v>1789</v>
      </c>
      <c r="F12" s="35">
        <f t="shared" si="0"/>
        <v>2260</v>
      </c>
      <c r="G12" s="22">
        <v>27</v>
      </c>
      <c r="H12" s="23">
        <v>481</v>
      </c>
      <c r="I12" s="23">
        <v>949</v>
      </c>
      <c r="J12" s="35">
        <f t="shared" si="1"/>
        <v>1457</v>
      </c>
      <c r="K12" s="24">
        <f t="shared" si="2"/>
        <v>63</v>
      </c>
      <c r="L12" s="25">
        <f t="shared" si="2"/>
        <v>916</v>
      </c>
      <c r="M12" s="25">
        <f t="shared" si="2"/>
        <v>2738</v>
      </c>
      <c r="N12" s="35">
        <f t="shared" si="3"/>
        <v>3717</v>
      </c>
    </row>
    <row r="13" spans="1:16" ht="12.75" x14ac:dyDescent="0.2">
      <c r="A13" s="30">
        <f t="shared" si="5"/>
        <v>45664</v>
      </c>
      <c r="B13" s="31">
        <f t="shared" si="4"/>
        <v>45664</v>
      </c>
      <c r="C13" s="18">
        <v>28</v>
      </c>
      <c r="D13" s="19">
        <v>1419</v>
      </c>
      <c r="E13" s="19">
        <v>919</v>
      </c>
      <c r="F13" s="32">
        <f t="shared" si="0"/>
        <v>2366</v>
      </c>
      <c r="G13" s="18">
        <v>21</v>
      </c>
      <c r="H13" s="19">
        <v>1476</v>
      </c>
      <c r="I13" s="19">
        <v>986</v>
      </c>
      <c r="J13" s="32">
        <f t="shared" si="1"/>
        <v>2483</v>
      </c>
      <c r="K13" s="20">
        <f t="shared" si="2"/>
        <v>49</v>
      </c>
      <c r="L13" s="21">
        <f t="shared" si="2"/>
        <v>2895</v>
      </c>
      <c r="M13" s="21">
        <f t="shared" si="2"/>
        <v>1905</v>
      </c>
      <c r="N13" s="32">
        <f t="shared" si="3"/>
        <v>4849</v>
      </c>
    </row>
    <row r="14" spans="1:16" ht="12.75" x14ac:dyDescent="0.2">
      <c r="A14" s="33">
        <f t="shared" si="5"/>
        <v>45665</v>
      </c>
      <c r="B14" s="34">
        <f t="shared" si="4"/>
        <v>45665</v>
      </c>
      <c r="C14" s="22">
        <v>36</v>
      </c>
      <c r="D14" s="23">
        <v>1413</v>
      </c>
      <c r="E14" s="23">
        <v>788</v>
      </c>
      <c r="F14" s="35">
        <f t="shared" si="0"/>
        <v>2237</v>
      </c>
      <c r="G14" s="22">
        <v>21</v>
      </c>
      <c r="H14" s="23">
        <v>2002</v>
      </c>
      <c r="I14" s="23">
        <v>770</v>
      </c>
      <c r="J14" s="35">
        <f t="shared" si="1"/>
        <v>2793</v>
      </c>
      <c r="K14" s="24">
        <f t="shared" si="2"/>
        <v>57</v>
      </c>
      <c r="L14" s="25">
        <f t="shared" si="2"/>
        <v>3415</v>
      </c>
      <c r="M14" s="25">
        <f t="shared" si="2"/>
        <v>1558</v>
      </c>
      <c r="N14" s="35">
        <f t="shared" si="3"/>
        <v>5030</v>
      </c>
    </row>
    <row r="15" spans="1:16" ht="12.75" x14ac:dyDescent="0.2">
      <c r="A15" s="30">
        <f t="shared" si="5"/>
        <v>45666</v>
      </c>
      <c r="B15" s="31">
        <f t="shared" si="4"/>
        <v>45666</v>
      </c>
      <c r="C15" s="18">
        <v>23</v>
      </c>
      <c r="D15" s="19">
        <v>1462</v>
      </c>
      <c r="E15" s="19">
        <v>840</v>
      </c>
      <c r="F15" s="32">
        <f t="shared" si="0"/>
        <v>2325</v>
      </c>
      <c r="G15" s="18">
        <v>26</v>
      </c>
      <c r="H15" s="19">
        <v>1756</v>
      </c>
      <c r="I15" s="19">
        <v>824</v>
      </c>
      <c r="J15" s="32">
        <f t="shared" si="1"/>
        <v>2606</v>
      </c>
      <c r="K15" s="20">
        <f t="shared" si="2"/>
        <v>49</v>
      </c>
      <c r="L15" s="21">
        <f t="shared" si="2"/>
        <v>3218</v>
      </c>
      <c r="M15" s="21">
        <f t="shared" si="2"/>
        <v>1664</v>
      </c>
      <c r="N15" s="32">
        <f t="shared" si="3"/>
        <v>4931</v>
      </c>
    </row>
    <row r="16" spans="1:16" ht="12.75" x14ac:dyDescent="0.2">
      <c r="A16" s="33">
        <f t="shared" si="5"/>
        <v>45667</v>
      </c>
      <c r="B16" s="34">
        <f t="shared" si="4"/>
        <v>45667</v>
      </c>
      <c r="C16" s="22">
        <v>37</v>
      </c>
      <c r="D16" s="23">
        <v>1522</v>
      </c>
      <c r="E16" s="23">
        <v>1380</v>
      </c>
      <c r="F16" s="35">
        <f t="shared" si="0"/>
        <v>2939</v>
      </c>
      <c r="G16" s="22">
        <v>32</v>
      </c>
      <c r="H16" s="23">
        <v>1490</v>
      </c>
      <c r="I16" s="23">
        <v>1012</v>
      </c>
      <c r="J16" s="35">
        <f t="shared" si="1"/>
        <v>2534</v>
      </c>
      <c r="K16" s="24">
        <f t="shared" si="2"/>
        <v>69</v>
      </c>
      <c r="L16" s="25">
        <f t="shared" si="2"/>
        <v>3012</v>
      </c>
      <c r="M16" s="25">
        <f t="shared" si="2"/>
        <v>2392</v>
      </c>
      <c r="N16" s="35">
        <f t="shared" si="3"/>
        <v>5473</v>
      </c>
    </row>
    <row r="17" spans="1:14" ht="12.75" x14ac:dyDescent="0.2">
      <c r="A17" s="30">
        <f t="shared" si="5"/>
        <v>45668</v>
      </c>
      <c r="B17" s="31">
        <f t="shared" si="4"/>
        <v>45668</v>
      </c>
      <c r="C17" s="18">
        <v>98</v>
      </c>
      <c r="D17" s="19">
        <v>943</v>
      </c>
      <c r="E17" s="19">
        <v>2460</v>
      </c>
      <c r="F17" s="32">
        <f t="shared" si="0"/>
        <v>3501</v>
      </c>
      <c r="G17" s="18">
        <v>95</v>
      </c>
      <c r="H17" s="19">
        <v>1025</v>
      </c>
      <c r="I17" s="19">
        <v>1952</v>
      </c>
      <c r="J17" s="32">
        <f t="shared" si="1"/>
        <v>3072</v>
      </c>
      <c r="K17" s="20">
        <f t="shared" si="2"/>
        <v>193</v>
      </c>
      <c r="L17" s="21">
        <f t="shared" si="2"/>
        <v>1968</v>
      </c>
      <c r="M17" s="21">
        <f t="shared" si="2"/>
        <v>4412</v>
      </c>
      <c r="N17" s="32">
        <f t="shared" si="3"/>
        <v>6573</v>
      </c>
    </row>
    <row r="18" spans="1:14" ht="12.75" x14ac:dyDescent="0.2">
      <c r="A18" s="33">
        <f t="shared" si="5"/>
        <v>45669</v>
      </c>
      <c r="B18" s="34">
        <f t="shared" si="4"/>
        <v>45669</v>
      </c>
      <c r="C18" s="22">
        <v>54</v>
      </c>
      <c r="D18" s="23">
        <v>152</v>
      </c>
      <c r="E18" s="23">
        <v>1248</v>
      </c>
      <c r="F18" s="35">
        <f t="shared" si="0"/>
        <v>1454</v>
      </c>
      <c r="G18" s="22">
        <v>52</v>
      </c>
      <c r="H18" s="23">
        <v>306</v>
      </c>
      <c r="I18" s="23">
        <v>1485</v>
      </c>
      <c r="J18" s="35">
        <f t="shared" si="1"/>
        <v>1843</v>
      </c>
      <c r="K18" s="24">
        <f t="shared" si="2"/>
        <v>106</v>
      </c>
      <c r="L18" s="25">
        <f t="shared" si="2"/>
        <v>458</v>
      </c>
      <c r="M18" s="25">
        <f t="shared" si="2"/>
        <v>2733</v>
      </c>
      <c r="N18" s="35">
        <f t="shared" si="3"/>
        <v>3297</v>
      </c>
    </row>
    <row r="19" spans="1:14" ht="12.75" x14ac:dyDescent="0.2">
      <c r="A19" s="30">
        <f t="shared" si="5"/>
        <v>45670</v>
      </c>
      <c r="B19" s="31">
        <f t="shared" si="4"/>
        <v>45670</v>
      </c>
      <c r="C19" s="18">
        <v>39</v>
      </c>
      <c r="D19" s="19">
        <v>1119</v>
      </c>
      <c r="E19" s="19">
        <v>835</v>
      </c>
      <c r="F19" s="32">
        <f t="shared" si="0"/>
        <v>1993</v>
      </c>
      <c r="G19" s="18">
        <v>31</v>
      </c>
      <c r="H19" s="19">
        <v>1929</v>
      </c>
      <c r="I19" s="19">
        <v>1055</v>
      </c>
      <c r="J19" s="32">
        <f t="shared" si="1"/>
        <v>3015</v>
      </c>
      <c r="K19" s="20">
        <f t="shared" si="2"/>
        <v>70</v>
      </c>
      <c r="L19" s="21">
        <f t="shared" si="2"/>
        <v>3048</v>
      </c>
      <c r="M19" s="21">
        <f t="shared" si="2"/>
        <v>1890</v>
      </c>
      <c r="N19" s="32">
        <f t="shared" si="3"/>
        <v>5008</v>
      </c>
    </row>
    <row r="20" spans="1:14" ht="12.75" x14ac:dyDescent="0.2">
      <c r="A20" s="33">
        <f t="shared" si="5"/>
        <v>45671</v>
      </c>
      <c r="B20" s="34">
        <f t="shared" si="4"/>
        <v>45671</v>
      </c>
      <c r="C20" s="22">
        <v>33</v>
      </c>
      <c r="D20" s="23">
        <v>1719</v>
      </c>
      <c r="E20" s="23">
        <v>759</v>
      </c>
      <c r="F20" s="35">
        <f t="shared" si="0"/>
        <v>2511</v>
      </c>
      <c r="G20" s="22">
        <v>22</v>
      </c>
      <c r="H20" s="23">
        <v>2267</v>
      </c>
      <c r="I20" s="23">
        <v>900</v>
      </c>
      <c r="J20" s="35">
        <f t="shared" si="1"/>
        <v>3189</v>
      </c>
      <c r="K20" s="24">
        <f t="shared" si="2"/>
        <v>55</v>
      </c>
      <c r="L20" s="25">
        <f t="shared" si="2"/>
        <v>3986</v>
      </c>
      <c r="M20" s="25">
        <f t="shared" si="2"/>
        <v>1659</v>
      </c>
      <c r="N20" s="35">
        <f t="shared" si="3"/>
        <v>5700</v>
      </c>
    </row>
    <row r="21" spans="1:14" ht="12.75" x14ac:dyDescent="0.2">
      <c r="A21" s="30">
        <f t="shared" si="5"/>
        <v>45672</v>
      </c>
      <c r="B21" s="31">
        <f t="shared" si="4"/>
        <v>45672</v>
      </c>
      <c r="C21" s="18">
        <v>28</v>
      </c>
      <c r="D21" s="19">
        <v>1778</v>
      </c>
      <c r="E21" s="19">
        <v>869</v>
      </c>
      <c r="F21" s="32">
        <f t="shared" si="0"/>
        <v>2675</v>
      </c>
      <c r="G21" s="18">
        <v>27</v>
      </c>
      <c r="H21" s="19">
        <v>2054</v>
      </c>
      <c r="I21" s="19">
        <v>850</v>
      </c>
      <c r="J21" s="32">
        <f t="shared" si="1"/>
        <v>2931</v>
      </c>
      <c r="K21" s="20">
        <f t="shared" si="2"/>
        <v>55</v>
      </c>
      <c r="L21" s="21">
        <f t="shared" si="2"/>
        <v>3832</v>
      </c>
      <c r="M21" s="21">
        <f t="shared" si="2"/>
        <v>1719</v>
      </c>
      <c r="N21" s="32">
        <f t="shared" si="3"/>
        <v>5606</v>
      </c>
    </row>
    <row r="22" spans="1:14" ht="12.75" x14ac:dyDescent="0.2">
      <c r="A22" s="33">
        <f t="shared" si="5"/>
        <v>45673</v>
      </c>
      <c r="B22" s="34">
        <f t="shared" si="4"/>
        <v>45673</v>
      </c>
      <c r="C22" s="22">
        <v>27</v>
      </c>
      <c r="D22" s="23">
        <v>1818</v>
      </c>
      <c r="E22" s="23">
        <v>962</v>
      </c>
      <c r="F22" s="35">
        <f t="shared" si="0"/>
        <v>2807</v>
      </c>
      <c r="G22" s="22">
        <v>28</v>
      </c>
      <c r="H22" s="23">
        <v>2018</v>
      </c>
      <c r="I22" s="23">
        <v>935</v>
      </c>
      <c r="J22" s="35">
        <f t="shared" si="1"/>
        <v>2981</v>
      </c>
      <c r="K22" s="24">
        <f t="shared" si="2"/>
        <v>55</v>
      </c>
      <c r="L22" s="25">
        <f t="shared" si="2"/>
        <v>3836</v>
      </c>
      <c r="M22" s="25">
        <f t="shared" si="2"/>
        <v>1897</v>
      </c>
      <c r="N22" s="35">
        <f t="shared" si="3"/>
        <v>5788</v>
      </c>
    </row>
    <row r="23" spans="1:14" ht="12.75" x14ac:dyDescent="0.2">
      <c r="A23" s="30">
        <f t="shared" si="5"/>
        <v>45674</v>
      </c>
      <c r="B23" s="31">
        <f t="shared" si="4"/>
        <v>45674</v>
      </c>
      <c r="C23" s="18">
        <v>42</v>
      </c>
      <c r="D23" s="19">
        <v>1720</v>
      </c>
      <c r="E23" s="19">
        <v>1543</v>
      </c>
      <c r="F23" s="32">
        <f t="shared" si="0"/>
        <v>3305</v>
      </c>
      <c r="G23" s="18">
        <v>39</v>
      </c>
      <c r="H23" s="19">
        <v>1577</v>
      </c>
      <c r="I23" s="19">
        <v>1124</v>
      </c>
      <c r="J23" s="32">
        <f t="shared" si="1"/>
        <v>2740</v>
      </c>
      <c r="K23" s="20">
        <f t="shared" si="2"/>
        <v>81</v>
      </c>
      <c r="L23" s="21">
        <f t="shared" si="2"/>
        <v>3297</v>
      </c>
      <c r="M23" s="21">
        <f t="shared" si="2"/>
        <v>2667</v>
      </c>
      <c r="N23" s="32">
        <f t="shared" si="3"/>
        <v>6045</v>
      </c>
    </row>
    <row r="24" spans="1:14" ht="12.75" x14ac:dyDescent="0.2">
      <c r="A24" s="33">
        <f t="shared" si="5"/>
        <v>45675</v>
      </c>
      <c r="B24" s="34">
        <f t="shared" si="4"/>
        <v>45675</v>
      </c>
      <c r="C24" s="22">
        <v>107</v>
      </c>
      <c r="D24" s="23">
        <v>1038</v>
      </c>
      <c r="E24" s="23">
        <v>2208</v>
      </c>
      <c r="F24" s="35">
        <f t="shared" si="0"/>
        <v>3353</v>
      </c>
      <c r="G24" s="22">
        <v>82</v>
      </c>
      <c r="H24" s="23">
        <v>1100</v>
      </c>
      <c r="I24" s="23">
        <v>1739</v>
      </c>
      <c r="J24" s="35">
        <f t="shared" si="1"/>
        <v>2921</v>
      </c>
      <c r="K24" s="24">
        <f t="shared" si="2"/>
        <v>189</v>
      </c>
      <c r="L24" s="25">
        <f t="shared" si="2"/>
        <v>2138</v>
      </c>
      <c r="M24" s="25">
        <f t="shared" si="2"/>
        <v>3947</v>
      </c>
      <c r="N24" s="35">
        <f t="shared" si="3"/>
        <v>6274</v>
      </c>
    </row>
    <row r="25" spans="1:14" ht="12.75" x14ac:dyDescent="0.2">
      <c r="A25" s="30">
        <f t="shared" si="5"/>
        <v>45676</v>
      </c>
      <c r="B25" s="31">
        <f t="shared" si="4"/>
        <v>45676</v>
      </c>
      <c r="C25" s="18">
        <v>75</v>
      </c>
      <c r="D25" s="19">
        <v>186</v>
      </c>
      <c r="E25" s="19">
        <v>1201</v>
      </c>
      <c r="F25" s="32">
        <f t="shared" si="0"/>
        <v>1462</v>
      </c>
      <c r="G25" s="18">
        <v>67</v>
      </c>
      <c r="H25" s="19">
        <v>305</v>
      </c>
      <c r="I25" s="19">
        <v>1590</v>
      </c>
      <c r="J25" s="32">
        <f t="shared" si="1"/>
        <v>1962</v>
      </c>
      <c r="K25" s="20">
        <f t="shared" si="2"/>
        <v>142</v>
      </c>
      <c r="L25" s="21">
        <f t="shared" si="2"/>
        <v>491</v>
      </c>
      <c r="M25" s="21">
        <f t="shared" si="2"/>
        <v>2791</v>
      </c>
      <c r="N25" s="32">
        <f t="shared" si="3"/>
        <v>3424</v>
      </c>
    </row>
    <row r="26" spans="1:14" ht="12.75" x14ac:dyDescent="0.2">
      <c r="A26" s="33">
        <f t="shared" si="5"/>
        <v>45677</v>
      </c>
      <c r="B26" s="34">
        <f t="shared" si="4"/>
        <v>45677</v>
      </c>
      <c r="C26" s="22">
        <v>40</v>
      </c>
      <c r="D26" s="23">
        <v>1246</v>
      </c>
      <c r="E26" s="23">
        <v>882</v>
      </c>
      <c r="F26" s="35">
        <f t="shared" si="0"/>
        <v>2168</v>
      </c>
      <c r="G26" s="22">
        <v>30</v>
      </c>
      <c r="H26" s="23">
        <v>2029</v>
      </c>
      <c r="I26" s="23">
        <v>1072</v>
      </c>
      <c r="J26" s="35">
        <f t="shared" si="1"/>
        <v>3131</v>
      </c>
      <c r="K26" s="24">
        <f t="shared" si="2"/>
        <v>70</v>
      </c>
      <c r="L26" s="25">
        <f t="shared" si="2"/>
        <v>3275</v>
      </c>
      <c r="M26" s="25">
        <f t="shared" si="2"/>
        <v>1954</v>
      </c>
      <c r="N26" s="35">
        <f t="shared" si="3"/>
        <v>5299</v>
      </c>
    </row>
    <row r="27" spans="1:14" ht="12.75" x14ac:dyDescent="0.2">
      <c r="A27" s="30">
        <f t="shared" si="5"/>
        <v>45678</v>
      </c>
      <c r="B27" s="31">
        <f t="shared" si="4"/>
        <v>45678</v>
      </c>
      <c r="C27" s="18">
        <v>23</v>
      </c>
      <c r="D27" s="19">
        <v>41</v>
      </c>
      <c r="E27" s="19">
        <v>682</v>
      </c>
      <c r="F27" s="32">
        <f t="shared" si="0"/>
        <v>746</v>
      </c>
      <c r="G27" s="18">
        <v>12</v>
      </c>
      <c r="H27" s="19">
        <v>119</v>
      </c>
      <c r="I27" s="19">
        <v>830</v>
      </c>
      <c r="J27" s="32">
        <f t="shared" si="1"/>
        <v>961</v>
      </c>
      <c r="K27" s="20">
        <f t="shared" si="2"/>
        <v>35</v>
      </c>
      <c r="L27" s="21">
        <f t="shared" si="2"/>
        <v>160</v>
      </c>
      <c r="M27" s="21">
        <f t="shared" si="2"/>
        <v>1512</v>
      </c>
      <c r="N27" s="32">
        <f t="shared" si="3"/>
        <v>1707</v>
      </c>
    </row>
    <row r="28" spans="1:14" ht="12.75" x14ac:dyDescent="0.2">
      <c r="A28" s="33">
        <f t="shared" si="5"/>
        <v>45679</v>
      </c>
      <c r="B28" s="34">
        <f t="shared" si="4"/>
        <v>45679</v>
      </c>
      <c r="C28" s="22">
        <v>17</v>
      </c>
      <c r="D28" s="23">
        <v>1579</v>
      </c>
      <c r="E28" s="23">
        <v>945</v>
      </c>
      <c r="F28" s="35">
        <f t="shared" si="0"/>
        <v>2541</v>
      </c>
      <c r="G28" s="22">
        <v>22</v>
      </c>
      <c r="H28" s="23">
        <v>1758</v>
      </c>
      <c r="I28" s="23">
        <v>1085</v>
      </c>
      <c r="J28" s="35">
        <f t="shared" si="1"/>
        <v>2865</v>
      </c>
      <c r="K28" s="24">
        <f t="shared" si="2"/>
        <v>39</v>
      </c>
      <c r="L28" s="25">
        <f t="shared" si="2"/>
        <v>3337</v>
      </c>
      <c r="M28" s="25">
        <f t="shared" si="2"/>
        <v>2030</v>
      </c>
      <c r="N28" s="35">
        <f t="shared" si="3"/>
        <v>5406</v>
      </c>
    </row>
    <row r="29" spans="1:14" ht="12.75" x14ac:dyDescent="0.2">
      <c r="A29" s="30">
        <f t="shared" si="5"/>
        <v>45680</v>
      </c>
      <c r="B29" s="31">
        <f t="shared" si="4"/>
        <v>45680</v>
      </c>
      <c r="C29" s="18">
        <v>32</v>
      </c>
      <c r="D29" s="19">
        <v>1808</v>
      </c>
      <c r="E29" s="19">
        <v>1017</v>
      </c>
      <c r="F29" s="32">
        <f t="shared" si="0"/>
        <v>2857</v>
      </c>
      <c r="G29" s="18">
        <v>37</v>
      </c>
      <c r="H29" s="19">
        <v>1962</v>
      </c>
      <c r="I29" s="19">
        <v>1116</v>
      </c>
      <c r="J29" s="32">
        <f t="shared" si="1"/>
        <v>3115</v>
      </c>
      <c r="K29" s="20">
        <f t="shared" si="2"/>
        <v>69</v>
      </c>
      <c r="L29" s="21">
        <f t="shared" si="2"/>
        <v>3770</v>
      </c>
      <c r="M29" s="21">
        <f t="shared" si="2"/>
        <v>2133</v>
      </c>
      <c r="N29" s="32">
        <f t="shared" si="3"/>
        <v>5972</v>
      </c>
    </row>
    <row r="30" spans="1:14" ht="12.75" x14ac:dyDescent="0.2">
      <c r="A30" s="33">
        <f t="shared" si="5"/>
        <v>45681</v>
      </c>
      <c r="B30" s="34">
        <f t="shared" si="4"/>
        <v>45681</v>
      </c>
      <c r="C30" s="22">
        <v>36</v>
      </c>
      <c r="D30" s="23">
        <v>1658</v>
      </c>
      <c r="E30" s="23">
        <v>1525</v>
      </c>
      <c r="F30" s="35">
        <f t="shared" si="0"/>
        <v>3219</v>
      </c>
      <c r="G30" s="22">
        <v>41</v>
      </c>
      <c r="H30" s="23">
        <v>1553</v>
      </c>
      <c r="I30" s="23">
        <v>1251</v>
      </c>
      <c r="J30" s="35">
        <f t="shared" si="1"/>
        <v>2845</v>
      </c>
      <c r="K30" s="24">
        <f t="shared" si="2"/>
        <v>77</v>
      </c>
      <c r="L30" s="25">
        <f t="shared" si="2"/>
        <v>3211</v>
      </c>
      <c r="M30" s="25">
        <f t="shared" si="2"/>
        <v>2776</v>
      </c>
      <c r="N30" s="35">
        <f t="shared" si="3"/>
        <v>6064</v>
      </c>
    </row>
    <row r="31" spans="1:14" ht="12.75" x14ac:dyDescent="0.2">
      <c r="A31" s="30">
        <f t="shared" si="5"/>
        <v>45682</v>
      </c>
      <c r="B31" s="31">
        <f t="shared" si="4"/>
        <v>45682</v>
      </c>
      <c r="C31" s="18">
        <v>78</v>
      </c>
      <c r="D31" s="19">
        <v>964</v>
      </c>
      <c r="E31" s="19">
        <v>1997</v>
      </c>
      <c r="F31" s="32">
        <f t="shared" si="0"/>
        <v>3039</v>
      </c>
      <c r="G31" s="18">
        <v>73</v>
      </c>
      <c r="H31" s="19">
        <v>937</v>
      </c>
      <c r="I31" s="19">
        <v>1779</v>
      </c>
      <c r="J31" s="32">
        <f t="shared" si="1"/>
        <v>2789</v>
      </c>
      <c r="K31" s="20">
        <f t="shared" si="2"/>
        <v>151</v>
      </c>
      <c r="L31" s="21">
        <f t="shared" si="2"/>
        <v>1901</v>
      </c>
      <c r="M31" s="21">
        <f t="shared" si="2"/>
        <v>3776</v>
      </c>
      <c r="N31" s="32">
        <f t="shared" si="3"/>
        <v>5828</v>
      </c>
    </row>
    <row r="32" spans="1:14" ht="12.75" x14ac:dyDescent="0.2">
      <c r="A32" s="33">
        <f t="shared" si="5"/>
        <v>45683</v>
      </c>
      <c r="B32" s="34">
        <f t="shared" si="4"/>
        <v>45683</v>
      </c>
      <c r="C32" s="22">
        <v>0</v>
      </c>
      <c r="D32" s="23">
        <v>0</v>
      </c>
      <c r="E32" s="23">
        <v>0</v>
      </c>
      <c r="F32" s="35">
        <f t="shared" si="0"/>
        <v>0</v>
      </c>
      <c r="G32" s="22">
        <v>0</v>
      </c>
      <c r="H32" s="23">
        <v>0</v>
      </c>
      <c r="I32" s="23">
        <v>0</v>
      </c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6" ht="12.75" x14ac:dyDescent="0.2">
      <c r="A33" s="30">
        <f t="shared" si="5"/>
        <v>45684</v>
      </c>
      <c r="B33" s="31">
        <f t="shared" si="4"/>
        <v>45684</v>
      </c>
      <c r="C33" s="18">
        <v>28</v>
      </c>
      <c r="D33" s="19">
        <v>1187</v>
      </c>
      <c r="E33" s="19">
        <v>1176</v>
      </c>
      <c r="F33" s="32">
        <f t="shared" si="0"/>
        <v>2391</v>
      </c>
      <c r="G33" s="18">
        <v>25</v>
      </c>
      <c r="H33" s="19">
        <v>1972</v>
      </c>
      <c r="I33" s="19">
        <v>1228</v>
      </c>
      <c r="J33" s="32">
        <f t="shared" si="1"/>
        <v>3225</v>
      </c>
      <c r="K33" s="20">
        <f t="shared" si="2"/>
        <v>53</v>
      </c>
      <c r="L33" s="21">
        <f t="shared" si="2"/>
        <v>3159</v>
      </c>
      <c r="M33" s="21">
        <f t="shared" si="2"/>
        <v>2404</v>
      </c>
      <c r="N33" s="32">
        <f t="shared" si="3"/>
        <v>5616</v>
      </c>
    </row>
    <row r="34" spans="1:16" ht="12.75" x14ac:dyDescent="0.2">
      <c r="A34" s="33">
        <f t="shared" si="5"/>
        <v>45685</v>
      </c>
      <c r="B34" s="34">
        <f t="shared" si="4"/>
        <v>45685</v>
      </c>
      <c r="C34" s="22">
        <v>31</v>
      </c>
      <c r="D34" s="23">
        <v>1676</v>
      </c>
      <c r="E34" s="23">
        <v>865</v>
      </c>
      <c r="F34" s="35">
        <f t="shared" si="0"/>
        <v>2572</v>
      </c>
      <c r="G34" s="22">
        <v>27</v>
      </c>
      <c r="H34" s="23">
        <v>2180</v>
      </c>
      <c r="I34" s="23">
        <v>876</v>
      </c>
      <c r="J34" s="35">
        <f t="shared" si="1"/>
        <v>3083</v>
      </c>
      <c r="K34" s="24">
        <f t="shared" si="2"/>
        <v>58</v>
      </c>
      <c r="L34" s="25">
        <f t="shared" si="2"/>
        <v>3856</v>
      </c>
      <c r="M34" s="25">
        <f t="shared" si="2"/>
        <v>1741</v>
      </c>
      <c r="N34" s="35">
        <f t="shared" si="3"/>
        <v>5655</v>
      </c>
    </row>
    <row r="35" spans="1:16" ht="12.75" x14ac:dyDescent="0.2">
      <c r="A35" s="30">
        <f t="shared" si="5"/>
        <v>45686</v>
      </c>
      <c r="B35" s="31">
        <f t="shared" si="4"/>
        <v>45686</v>
      </c>
      <c r="C35" s="18">
        <v>31</v>
      </c>
      <c r="D35" s="19">
        <v>1891</v>
      </c>
      <c r="E35" s="19">
        <v>1011</v>
      </c>
      <c r="F35" s="32">
        <f t="shared" si="0"/>
        <v>2933</v>
      </c>
      <c r="G35" s="18">
        <v>32</v>
      </c>
      <c r="H35" s="19">
        <v>2125</v>
      </c>
      <c r="I35" s="19">
        <v>923</v>
      </c>
      <c r="J35" s="32">
        <f t="shared" si="1"/>
        <v>3080</v>
      </c>
      <c r="K35" s="20">
        <f t="shared" si="2"/>
        <v>63</v>
      </c>
      <c r="L35" s="21">
        <f t="shared" si="2"/>
        <v>4016</v>
      </c>
      <c r="M35" s="21">
        <f t="shared" si="2"/>
        <v>1934</v>
      </c>
      <c r="N35" s="32">
        <f t="shared" si="3"/>
        <v>6013</v>
      </c>
    </row>
    <row r="36" spans="1:16" ht="12.75" x14ac:dyDescent="0.2">
      <c r="A36" s="33">
        <f t="shared" si="5"/>
        <v>45687</v>
      </c>
      <c r="B36" s="34">
        <f t="shared" si="4"/>
        <v>45687</v>
      </c>
      <c r="C36" s="22">
        <v>25</v>
      </c>
      <c r="D36" s="23">
        <v>1860</v>
      </c>
      <c r="E36" s="23">
        <v>1024</v>
      </c>
      <c r="F36" s="35">
        <f t="shared" si="0"/>
        <v>2909</v>
      </c>
      <c r="G36" s="22">
        <v>32</v>
      </c>
      <c r="H36" s="23">
        <v>1873</v>
      </c>
      <c r="I36" s="23">
        <v>1051</v>
      </c>
      <c r="J36" s="35">
        <f t="shared" si="1"/>
        <v>2956</v>
      </c>
      <c r="K36" s="24">
        <f t="shared" si="2"/>
        <v>57</v>
      </c>
      <c r="L36" s="25">
        <f t="shared" si="2"/>
        <v>3733</v>
      </c>
      <c r="M36" s="25">
        <f t="shared" si="2"/>
        <v>2075</v>
      </c>
      <c r="N36" s="35">
        <f t="shared" si="3"/>
        <v>5865</v>
      </c>
    </row>
    <row r="37" spans="1:16" s="14" customFormat="1" ht="12.75" x14ac:dyDescent="0.2">
      <c r="A37" s="36">
        <f t="shared" si="5"/>
        <v>45688</v>
      </c>
      <c r="B37" s="37">
        <f t="shared" si="4"/>
        <v>45688</v>
      </c>
      <c r="C37" s="26">
        <v>34</v>
      </c>
      <c r="D37" s="27">
        <v>1670</v>
      </c>
      <c r="E37" s="27">
        <v>1730</v>
      </c>
      <c r="F37" s="38">
        <f>IF($A37=" "," ",SUM(C37:E37))</f>
        <v>3434</v>
      </c>
      <c r="G37" s="26">
        <v>41</v>
      </c>
      <c r="H37" s="27">
        <v>1580</v>
      </c>
      <c r="I37" s="27">
        <v>1238</v>
      </c>
      <c r="J37" s="38">
        <f>IF($A37=" "," ",SUM(G37:I37))</f>
        <v>2859</v>
      </c>
      <c r="K37" s="28">
        <f>IF($A37=" "," ",SUM(C37,G37))</f>
        <v>75</v>
      </c>
      <c r="L37" s="29">
        <f>IF($A37=" "," ",SUM(D37,H37))</f>
        <v>3250</v>
      </c>
      <c r="M37" s="29">
        <f>IF($A37=" "," ",SUM(E37,I37))</f>
        <v>2968</v>
      </c>
      <c r="N37" s="38">
        <f>IF($A37=" "," ",SUM(K37:M37))</f>
        <v>6293</v>
      </c>
    </row>
    <row r="38" spans="1:16" s="13" customFormat="1" ht="12.75" x14ac:dyDescent="0.2">
      <c r="A38" s="94" t="s">
        <v>62</v>
      </c>
      <c r="B38" s="95"/>
      <c r="C38" s="64">
        <f>SUM(C7:C37)</f>
        <v>1237</v>
      </c>
      <c r="D38" s="64">
        <f t="shared" ref="D38:N38" si="6">SUM(D7:D37)</f>
        <v>34054</v>
      </c>
      <c r="E38" s="64">
        <f t="shared" si="6"/>
        <v>41392</v>
      </c>
      <c r="F38" s="64">
        <f t="shared" si="6"/>
        <v>76683</v>
      </c>
      <c r="G38" s="64">
        <f t="shared" si="6"/>
        <v>1183</v>
      </c>
      <c r="H38" s="64">
        <f t="shared" si="6"/>
        <v>40186</v>
      </c>
      <c r="I38" s="64">
        <f t="shared" si="6"/>
        <v>44243</v>
      </c>
      <c r="J38" s="64">
        <f t="shared" si="6"/>
        <v>85612</v>
      </c>
      <c r="K38" s="64">
        <f t="shared" si="6"/>
        <v>2420</v>
      </c>
      <c r="L38" s="64">
        <f t="shared" si="6"/>
        <v>74240</v>
      </c>
      <c r="M38" s="64">
        <f t="shared" si="6"/>
        <v>85635</v>
      </c>
      <c r="N38" s="65">
        <f t="shared" si="6"/>
        <v>162295</v>
      </c>
      <c r="O38" s="12"/>
      <c r="P38" s="12"/>
    </row>
    <row r="39" spans="1:16" s="13" customFormat="1" ht="12.75" x14ac:dyDescent="0.2">
      <c r="A39" s="86" t="s">
        <v>10</v>
      </c>
      <c r="B39" s="87"/>
      <c r="C39" s="66">
        <f>IF(COUNT(C7:C37)=0," ",C38/COUNT(C7:C37))</f>
        <v>39.903225806451616</v>
      </c>
      <c r="D39" s="66">
        <f t="shared" ref="D39:N39" si="7">IF(COUNT(D7:D37)=0," ",D38/COUNT(D7:D37))</f>
        <v>1098.516129032258</v>
      </c>
      <c r="E39" s="66">
        <f t="shared" si="7"/>
        <v>1335.2258064516129</v>
      </c>
      <c r="F39" s="66">
        <f t="shared" si="7"/>
        <v>2473.6451612903224</v>
      </c>
      <c r="G39" s="66">
        <f t="shared" si="7"/>
        <v>38.161290322580648</v>
      </c>
      <c r="H39" s="66">
        <f t="shared" si="7"/>
        <v>1296.3225806451612</v>
      </c>
      <c r="I39" s="66">
        <f t="shared" si="7"/>
        <v>1427.1935483870968</v>
      </c>
      <c r="J39" s="66">
        <f t="shared" si="7"/>
        <v>2761.6774193548385</v>
      </c>
      <c r="K39" s="66">
        <f t="shared" si="7"/>
        <v>78.064516129032256</v>
      </c>
      <c r="L39" s="66">
        <f t="shared" si="7"/>
        <v>2394.8387096774195</v>
      </c>
      <c r="M39" s="66">
        <f t="shared" si="7"/>
        <v>2762.4193548387098</v>
      </c>
      <c r="N39" s="67">
        <f t="shared" si="7"/>
        <v>5235.322580645161</v>
      </c>
      <c r="O39" s="12"/>
      <c r="P39" s="12"/>
    </row>
    <row r="40" spans="1:16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zoomScaleNormal="100" workbookViewId="0">
      <selection activeCell="T11" sqref="T11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28 février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Janv!A37+1</f>
        <v>45689</v>
      </c>
      <c r="B7" s="31">
        <f>A7</f>
        <v>45689</v>
      </c>
      <c r="C7" s="18">
        <v>87</v>
      </c>
      <c r="D7" s="19">
        <v>922</v>
      </c>
      <c r="E7" s="19">
        <v>2145</v>
      </c>
      <c r="F7" s="32">
        <f t="shared" ref="F7:F34" si="0">IF($A7=" "," ",SUM(C7:E7))</f>
        <v>3154</v>
      </c>
      <c r="G7" s="18">
        <v>79</v>
      </c>
      <c r="H7" s="19">
        <v>952</v>
      </c>
      <c r="I7" s="19">
        <v>1771</v>
      </c>
      <c r="J7" s="32">
        <f t="shared" ref="J7:J34" si="1">IF($A7=" "," ",SUM(G7:I7))</f>
        <v>2802</v>
      </c>
      <c r="K7" s="20">
        <f t="shared" ref="K7:M34" si="2">IF($A7=" "," ",SUM(C7,G7))</f>
        <v>166</v>
      </c>
      <c r="L7" s="21">
        <f t="shared" si="2"/>
        <v>1874</v>
      </c>
      <c r="M7" s="21">
        <f t="shared" si="2"/>
        <v>3916</v>
      </c>
      <c r="N7" s="32">
        <f t="shared" ref="N7:N34" si="3">IF($A7=" "," ",SUM(K7:M7))</f>
        <v>5956</v>
      </c>
      <c r="Q7" s="4"/>
    </row>
    <row r="8" spans="1:18" ht="12.75" x14ac:dyDescent="0.2">
      <c r="A8" s="33">
        <f>A7+1</f>
        <v>45690</v>
      </c>
      <c r="B8" s="34">
        <f t="shared" ref="B8:B34" si="4">A8</f>
        <v>45690</v>
      </c>
      <c r="C8" s="22">
        <v>69</v>
      </c>
      <c r="D8" s="23">
        <v>165</v>
      </c>
      <c r="E8" s="23">
        <v>1477</v>
      </c>
      <c r="F8" s="35">
        <f t="shared" si="0"/>
        <v>1711</v>
      </c>
      <c r="G8" s="22">
        <v>67</v>
      </c>
      <c r="H8" s="23">
        <v>293</v>
      </c>
      <c r="I8" s="23">
        <v>1832</v>
      </c>
      <c r="J8" s="35">
        <f t="shared" si="1"/>
        <v>2192</v>
      </c>
      <c r="K8" s="24">
        <f t="shared" si="2"/>
        <v>136</v>
      </c>
      <c r="L8" s="25">
        <f t="shared" si="2"/>
        <v>458</v>
      </c>
      <c r="M8" s="25">
        <f t="shared" si="2"/>
        <v>3309</v>
      </c>
      <c r="N8" s="35">
        <f t="shared" si="3"/>
        <v>3903</v>
      </c>
      <c r="Q8" s="4"/>
    </row>
    <row r="9" spans="1:18" ht="12.75" x14ac:dyDescent="0.2">
      <c r="A9" s="30">
        <f t="shared" ref="A9:A34" si="5">A8+1</f>
        <v>45691</v>
      </c>
      <c r="B9" s="31">
        <f t="shared" si="4"/>
        <v>45691</v>
      </c>
      <c r="C9" s="18">
        <v>49</v>
      </c>
      <c r="D9" s="19">
        <v>1251</v>
      </c>
      <c r="E9" s="19">
        <v>1119</v>
      </c>
      <c r="F9" s="32">
        <f t="shared" si="0"/>
        <v>2419</v>
      </c>
      <c r="G9" s="18">
        <v>42</v>
      </c>
      <c r="H9" s="19">
        <v>2057</v>
      </c>
      <c r="I9" s="19">
        <v>1324</v>
      </c>
      <c r="J9" s="32">
        <f t="shared" si="1"/>
        <v>3423</v>
      </c>
      <c r="K9" s="20">
        <f t="shared" si="2"/>
        <v>91</v>
      </c>
      <c r="L9" s="21">
        <f t="shared" si="2"/>
        <v>3308</v>
      </c>
      <c r="M9" s="21">
        <f t="shared" si="2"/>
        <v>2443</v>
      </c>
      <c r="N9" s="32">
        <f t="shared" si="3"/>
        <v>5842</v>
      </c>
    </row>
    <row r="10" spans="1:18" ht="12.75" x14ac:dyDescent="0.2">
      <c r="A10" s="33">
        <f t="shared" si="5"/>
        <v>45692</v>
      </c>
      <c r="B10" s="34">
        <f t="shared" si="4"/>
        <v>45692</v>
      </c>
      <c r="C10" s="22">
        <v>41</v>
      </c>
      <c r="D10" s="23">
        <v>1711</v>
      </c>
      <c r="E10" s="23">
        <v>877</v>
      </c>
      <c r="F10" s="35">
        <f t="shared" si="0"/>
        <v>2629</v>
      </c>
      <c r="G10" s="22">
        <v>30</v>
      </c>
      <c r="H10" s="23">
        <v>2198</v>
      </c>
      <c r="I10" s="23">
        <v>904</v>
      </c>
      <c r="J10" s="35">
        <f t="shared" si="1"/>
        <v>3132</v>
      </c>
      <c r="K10" s="24">
        <f t="shared" si="2"/>
        <v>71</v>
      </c>
      <c r="L10" s="25">
        <f t="shared" si="2"/>
        <v>3909</v>
      </c>
      <c r="M10" s="25">
        <f t="shared" si="2"/>
        <v>1781</v>
      </c>
      <c r="N10" s="35">
        <f t="shared" si="3"/>
        <v>5761</v>
      </c>
    </row>
    <row r="11" spans="1:18" ht="12.75" x14ac:dyDescent="0.2">
      <c r="A11" s="30">
        <f t="shared" si="5"/>
        <v>45693</v>
      </c>
      <c r="B11" s="31">
        <f t="shared" si="4"/>
        <v>45693</v>
      </c>
      <c r="C11" s="18">
        <v>32</v>
      </c>
      <c r="D11" s="19">
        <v>1987</v>
      </c>
      <c r="E11" s="19">
        <v>945</v>
      </c>
      <c r="F11" s="32">
        <f t="shared" si="0"/>
        <v>2964</v>
      </c>
      <c r="G11" s="18">
        <v>34</v>
      </c>
      <c r="H11" s="19">
        <v>2200</v>
      </c>
      <c r="I11" s="19">
        <v>975</v>
      </c>
      <c r="J11" s="32">
        <f t="shared" si="1"/>
        <v>3209</v>
      </c>
      <c r="K11" s="20">
        <f t="shared" si="2"/>
        <v>66</v>
      </c>
      <c r="L11" s="21">
        <f t="shared" si="2"/>
        <v>4187</v>
      </c>
      <c r="M11" s="21">
        <f t="shared" si="2"/>
        <v>1920</v>
      </c>
      <c r="N11" s="32">
        <f t="shared" si="3"/>
        <v>6173</v>
      </c>
    </row>
    <row r="12" spans="1:18" ht="12.75" x14ac:dyDescent="0.2">
      <c r="A12" s="33">
        <f t="shared" si="5"/>
        <v>45694</v>
      </c>
      <c r="B12" s="34">
        <f t="shared" si="4"/>
        <v>45694</v>
      </c>
      <c r="C12" s="22">
        <v>28</v>
      </c>
      <c r="D12" s="23">
        <v>1837</v>
      </c>
      <c r="E12" s="23">
        <v>1104</v>
      </c>
      <c r="F12" s="35">
        <f t="shared" si="0"/>
        <v>2969</v>
      </c>
      <c r="G12" s="22">
        <v>41</v>
      </c>
      <c r="H12" s="23">
        <v>1946</v>
      </c>
      <c r="I12" s="23">
        <v>1051</v>
      </c>
      <c r="J12" s="35">
        <f t="shared" si="1"/>
        <v>3038</v>
      </c>
      <c r="K12" s="24">
        <f t="shared" si="2"/>
        <v>69</v>
      </c>
      <c r="L12" s="25">
        <f t="shared" si="2"/>
        <v>3783</v>
      </c>
      <c r="M12" s="25">
        <f t="shared" si="2"/>
        <v>2155</v>
      </c>
      <c r="N12" s="35">
        <f t="shared" si="3"/>
        <v>6007</v>
      </c>
    </row>
    <row r="13" spans="1:18" ht="12.75" x14ac:dyDescent="0.2">
      <c r="A13" s="30">
        <f t="shared" si="5"/>
        <v>45695</v>
      </c>
      <c r="B13" s="31">
        <f t="shared" si="4"/>
        <v>45695</v>
      </c>
      <c r="C13" s="18">
        <v>41</v>
      </c>
      <c r="D13" s="19">
        <v>1821</v>
      </c>
      <c r="E13" s="19">
        <v>1543</v>
      </c>
      <c r="F13" s="32">
        <f t="shared" si="0"/>
        <v>3405</v>
      </c>
      <c r="G13" s="18">
        <v>55</v>
      </c>
      <c r="H13" s="19">
        <v>1623</v>
      </c>
      <c r="I13" s="19">
        <v>1278</v>
      </c>
      <c r="J13" s="32">
        <f t="shared" si="1"/>
        <v>2956</v>
      </c>
      <c r="K13" s="20">
        <f t="shared" si="2"/>
        <v>96</v>
      </c>
      <c r="L13" s="21">
        <f t="shared" si="2"/>
        <v>3444</v>
      </c>
      <c r="M13" s="21">
        <f t="shared" si="2"/>
        <v>2821</v>
      </c>
      <c r="N13" s="32">
        <f t="shared" si="3"/>
        <v>6361</v>
      </c>
    </row>
    <row r="14" spans="1:18" ht="12.75" x14ac:dyDescent="0.2">
      <c r="A14" s="33">
        <f t="shared" si="5"/>
        <v>45696</v>
      </c>
      <c r="B14" s="34">
        <f t="shared" si="4"/>
        <v>45696</v>
      </c>
      <c r="C14" s="22">
        <v>73</v>
      </c>
      <c r="D14" s="23">
        <v>783</v>
      </c>
      <c r="E14" s="23">
        <v>2217</v>
      </c>
      <c r="F14" s="35">
        <f t="shared" si="0"/>
        <v>3073</v>
      </c>
      <c r="G14" s="22">
        <v>73</v>
      </c>
      <c r="H14" s="23">
        <v>834</v>
      </c>
      <c r="I14" s="23">
        <v>1724</v>
      </c>
      <c r="J14" s="35">
        <f t="shared" si="1"/>
        <v>2631</v>
      </c>
      <c r="K14" s="24">
        <f t="shared" si="2"/>
        <v>146</v>
      </c>
      <c r="L14" s="25">
        <f t="shared" si="2"/>
        <v>1617</v>
      </c>
      <c r="M14" s="25">
        <f t="shared" si="2"/>
        <v>3941</v>
      </c>
      <c r="N14" s="35">
        <f t="shared" si="3"/>
        <v>5704</v>
      </c>
    </row>
    <row r="15" spans="1:18" ht="12.75" x14ac:dyDescent="0.2">
      <c r="A15" s="30">
        <f t="shared" si="5"/>
        <v>45697</v>
      </c>
      <c r="B15" s="31">
        <f t="shared" si="4"/>
        <v>45697</v>
      </c>
      <c r="C15" s="18">
        <v>69</v>
      </c>
      <c r="D15" s="19">
        <v>177</v>
      </c>
      <c r="E15" s="19">
        <v>1276</v>
      </c>
      <c r="F15" s="32">
        <f t="shared" si="0"/>
        <v>1522</v>
      </c>
      <c r="G15" s="18">
        <v>58</v>
      </c>
      <c r="H15" s="19">
        <v>310</v>
      </c>
      <c r="I15" s="19">
        <v>1534</v>
      </c>
      <c r="J15" s="32">
        <f t="shared" si="1"/>
        <v>1902</v>
      </c>
      <c r="K15" s="20">
        <f t="shared" si="2"/>
        <v>127</v>
      </c>
      <c r="L15" s="21">
        <f t="shared" si="2"/>
        <v>487</v>
      </c>
      <c r="M15" s="21">
        <f t="shared" si="2"/>
        <v>2810</v>
      </c>
      <c r="N15" s="32">
        <f t="shared" si="3"/>
        <v>3424</v>
      </c>
    </row>
    <row r="16" spans="1:18" ht="12.75" x14ac:dyDescent="0.2">
      <c r="A16" s="33">
        <f t="shared" si="5"/>
        <v>45698</v>
      </c>
      <c r="B16" s="34">
        <f t="shared" si="4"/>
        <v>45698</v>
      </c>
      <c r="C16" s="22">
        <v>43</v>
      </c>
      <c r="D16" s="23">
        <v>1212</v>
      </c>
      <c r="E16" s="23">
        <v>889</v>
      </c>
      <c r="F16" s="35">
        <f t="shared" si="0"/>
        <v>2144</v>
      </c>
      <c r="G16" s="22">
        <v>40</v>
      </c>
      <c r="H16" s="23">
        <v>2084</v>
      </c>
      <c r="I16" s="23">
        <v>1045</v>
      </c>
      <c r="J16" s="35">
        <f t="shared" si="1"/>
        <v>3169</v>
      </c>
      <c r="K16" s="24">
        <f t="shared" si="2"/>
        <v>83</v>
      </c>
      <c r="L16" s="25">
        <f t="shared" si="2"/>
        <v>3296</v>
      </c>
      <c r="M16" s="25">
        <f t="shared" si="2"/>
        <v>1934</v>
      </c>
      <c r="N16" s="35">
        <f t="shared" si="3"/>
        <v>5313</v>
      </c>
    </row>
    <row r="17" spans="1:14" ht="12.75" x14ac:dyDescent="0.2">
      <c r="A17" s="30">
        <f t="shared" si="5"/>
        <v>45699</v>
      </c>
      <c r="B17" s="31">
        <f t="shared" si="4"/>
        <v>45699</v>
      </c>
      <c r="C17" s="18">
        <v>37</v>
      </c>
      <c r="D17" s="19">
        <v>1727</v>
      </c>
      <c r="E17" s="19">
        <v>803</v>
      </c>
      <c r="F17" s="32">
        <f t="shared" si="0"/>
        <v>2567</v>
      </c>
      <c r="G17" s="18">
        <v>27</v>
      </c>
      <c r="H17" s="19">
        <v>2225</v>
      </c>
      <c r="I17" s="19">
        <v>840</v>
      </c>
      <c r="J17" s="32">
        <f t="shared" si="1"/>
        <v>3092</v>
      </c>
      <c r="K17" s="20">
        <f t="shared" si="2"/>
        <v>64</v>
      </c>
      <c r="L17" s="21">
        <f t="shared" si="2"/>
        <v>3952</v>
      </c>
      <c r="M17" s="21">
        <f t="shared" si="2"/>
        <v>1643</v>
      </c>
      <c r="N17" s="32">
        <f t="shared" si="3"/>
        <v>5659</v>
      </c>
    </row>
    <row r="18" spans="1:14" ht="12.75" x14ac:dyDescent="0.2">
      <c r="A18" s="33">
        <f t="shared" si="5"/>
        <v>45700</v>
      </c>
      <c r="B18" s="34">
        <f t="shared" si="4"/>
        <v>45700</v>
      </c>
      <c r="C18" s="22">
        <v>31</v>
      </c>
      <c r="D18" s="23">
        <v>2010</v>
      </c>
      <c r="E18" s="23">
        <v>989</v>
      </c>
      <c r="F18" s="35">
        <f t="shared" si="0"/>
        <v>3030</v>
      </c>
      <c r="G18" s="22">
        <v>27</v>
      </c>
      <c r="H18" s="23">
        <v>2336</v>
      </c>
      <c r="I18" s="23">
        <v>912</v>
      </c>
      <c r="J18" s="35">
        <f t="shared" si="1"/>
        <v>3275</v>
      </c>
      <c r="K18" s="24">
        <f t="shared" si="2"/>
        <v>58</v>
      </c>
      <c r="L18" s="25">
        <f t="shared" si="2"/>
        <v>4346</v>
      </c>
      <c r="M18" s="25">
        <f t="shared" si="2"/>
        <v>1901</v>
      </c>
      <c r="N18" s="35">
        <f t="shared" si="3"/>
        <v>6305</v>
      </c>
    </row>
    <row r="19" spans="1:14" ht="12.75" x14ac:dyDescent="0.2">
      <c r="A19" s="30">
        <f t="shared" si="5"/>
        <v>45701</v>
      </c>
      <c r="B19" s="31">
        <f t="shared" si="4"/>
        <v>45701</v>
      </c>
      <c r="C19" s="18">
        <v>32</v>
      </c>
      <c r="D19" s="19">
        <v>1801</v>
      </c>
      <c r="E19" s="19">
        <v>1122</v>
      </c>
      <c r="F19" s="32">
        <f t="shared" si="0"/>
        <v>2955</v>
      </c>
      <c r="G19" s="18">
        <v>37</v>
      </c>
      <c r="H19" s="19">
        <v>1922</v>
      </c>
      <c r="I19" s="19">
        <v>959</v>
      </c>
      <c r="J19" s="32">
        <f t="shared" si="1"/>
        <v>2918</v>
      </c>
      <c r="K19" s="20">
        <f t="shared" si="2"/>
        <v>69</v>
      </c>
      <c r="L19" s="21">
        <f t="shared" si="2"/>
        <v>3723</v>
      </c>
      <c r="M19" s="21">
        <f t="shared" si="2"/>
        <v>2081</v>
      </c>
      <c r="N19" s="32">
        <f t="shared" si="3"/>
        <v>5873</v>
      </c>
    </row>
    <row r="20" spans="1:14" ht="12.75" x14ac:dyDescent="0.2">
      <c r="A20" s="33">
        <f t="shared" si="5"/>
        <v>45702</v>
      </c>
      <c r="B20" s="34">
        <f t="shared" si="4"/>
        <v>45702</v>
      </c>
      <c r="C20" s="22">
        <v>47</v>
      </c>
      <c r="D20" s="23">
        <v>1816</v>
      </c>
      <c r="E20" s="23">
        <v>1791</v>
      </c>
      <c r="F20" s="35">
        <f t="shared" si="0"/>
        <v>3654</v>
      </c>
      <c r="G20" s="22">
        <v>56</v>
      </c>
      <c r="H20" s="23">
        <v>1595</v>
      </c>
      <c r="I20" s="23">
        <v>1299</v>
      </c>
      <c r="J20" s="35">
        <f t="shared" si="1"/>
        <v>2950</v>
      </c>
      <c r="K20" s="24">
        <f t="shared" si="2"/>
        <v>103</v>
      </c>
      <c r="L20" s="25">
        <f t="shared" si="2"/>
        <v>3411</v>
      </c>
      <c r="M20" s="25">
        <f t="shared" si="2"/>
        <v>3090</v>
      </c>
      <c r="N20" s="35">
        <f t="shared" si="3"/>
        <v>6604</v>
      </c>
    </row>
    <row r="21" spans="1:14" ht="12.75" x14ac:dyDescent="0.2">
      <c r="A21" s="30">
        <f t="shared" si="5"/>
        <v>45703</v>
      </c>
      <c r="B21" s="31">
        <f t="shared" si="4"/>
        <v>45703</v>
      </c>
      <c r="C21" s="18">
        <v>100</v>
      </c>
      <c r="D21" s="19">
        <v>772</v>
      </c>
      <c r="E21" s="19">
        <v>2919</v>
      </c>
      <c r="F21" s="32">
        <f t="shared" si="0"/>
        <v>3791</v>
      </c>
      <c r="G21" s="18">
        <v>84</v>
      </c>
      <c r="H21" s="19">
        <v>839</v>
      </c>
      <c r="I21" s="19">
        <v>1998</v>
      </c>
      <c r="J21" s="32">
        <f t="shared" si="1"/>
        <v>2921</v>
      </c>
      <c r="K21" s="20">
        <f t="shared" si="2"/>
        <v>184</v>
      </c>
      <c r="L21" s="21">
        <f t="shared" si="2"/>
        <v>1611</v>
      </c>
      <c r="M21" s="21">
        <f t="shared" si="2"/>
        <v>4917</v>
      </c>
      <c r="N21" s="32">
        <f t="shared" si="3"/>
        <v>6712</v>
      </c>
    </row>
    <row r="22" spans="1:14" ht="12.75" x14ac:dyDescent="0.2">
      <c r="A22" s="33">
        <f t="shared" si="5"/>
        <v>45704</v>
      </c>
      <c r="B22" s="34">
        <f t="shared" si="4"/>
        <v>45704</v>
      </c>
      <c r="C22" s="22">
        <v>138</v>
      </c>
      <c r="D22" s="23">
        <v>174</v>
      </c>
      <c r="E22" s="23">
        <v>1789</v>
      </c>
      <c r="F22" s="35">
        <f t="shared" si="0"/>
        <v>2101</v>
      </c>
      <c r="G22" s="22">
        <v>79</v>
      </c>
      <c r="H22" s="23">
        <v>309</v>
      </c>
      <c r="I22" s="23">
        <v>1742</v>
      </c>
      <c r="J22" s="35">
        <f t="shared" si="1"/>
        <v>2130</v>
      </c>
      <c r="K22" s="24">
        <f t="shared" si="2"/>
        <v>217</v>
      </c>
      <c r="L22" s="25">
        <f t="shared" si="2"/>
        <v>483</v>
      </c>
      <c r="M22" s="25">
        <f t="shared" si="2"/>
        <v>3531</v>
      </c>
      <c r="N22" s="35">
        <f t="shared" si="3"/>
        <v>4231</v>
      </c>
    </row>
    <row r="23" spans="1:14" ht="12.75" x14ac:dyDescent="0.2">
      <c r="A23" s="30">
        <f t="shared" si="5"/>
        <v>45705</v>
      </c>
      <c r="B23" s="31">
        <f t="shared" si="4"/>
        <v>45705</v>
      </c>
      <c r="C23" s="18">
        <v>50</v>
      </c>
      <c r="D23" s="19">
        <v>1310</v>
      </c>
      <c r="E23" s="19">
        <v>1077</v>
      </c>
      <c r="F23" s="32">
        <f t="shared" si="0"/>
        <v>2437</v>
      </c>
      <c r="G23" s="18">
        <v>45</v>
      </c>
      <c r="H23" s="19">
        <v>2202</v>
      </c>
      <c r="I23" s="19">
        <v>1165</v>
      </c>
      <c r="J23" s="32">
        <f t="shared" si="1"/>
        <v>3412</v>
      </c>
      <c r="K23" s="20">
        <f t="shared" si="2"/>
        <v>95</v>
      </c>
      <c r="L23" s="21">
        <f t="shared" si="2"/>
        <v>3512</v>
      </c>
      <c r="M23" s="21">
        <f t="shared" si="2"/>
        <v>2242</v>
      </c>
      <c r="N23" s="32">
        <f t="shared" si="3"/>
        <v>5849</v>
      </c>
    </row>
    <row r="24" spans="1:14" ht="12.75" x14ac:dyDescent="0.2">
      <c r="A24" s="33">
        <f t="shared" si="5"/>
        <v>45706</v>
      </c>
      <c r="B24" s="34">
        <f t="shared" si="4"/>
        <v>45706</v>
      </c>
      <c r="C24" s="22">
        <v>37</v>
      </c>
      <c r="D24" s="23">
        <v>1720</v>
      </c>
      <c r="E24" s="23">
        <v>918</v>
      </c>
      <c r="F24" s="35">
        <f t="shared" si="0"/>
        <v>2675</v>
      </c>
      <c r="G24" s="22">
        <v>29</v>
      </c>
      <c r="H24" s="23">
        <v>2296</v>
      </c>
      <c r="I24" s="23">
        <v>899</v>
      </c>
      <c r="J24" s="35">
        <f t="shared" si="1"/>
        <v>3224</v>
      </c>
      <c r="K24" s="24">
        <f t="shared" si="2"/>
        <v>66</v>
      </c>
      <c r="L24" s="25">
        <f t="shared" si="2"/>
        <v>4016</v>
      </c>
      <c r="M24" s="25">
        <f t="shared" si="2"/>
        <v>1817</v>
      </c>
      <c r="N24" s="35">
        <f t="shared" si="3"/>
        <v>5899</v>
      </c>
    </row>
    <row r="25" spans="1:14" ht="12.75" x14ac:dyDescent="0.2">
      <c r="A25" s="30">
        <f t="shared" si="5"/>
        <v>45707</v>
      </c>
      <c r="B25" s="31">
        <f t="shared" si="4"/>
        <v>45707</v>
      </c>
      <c r="C25" s="18">
        <v>35</v>
      </c>
      <c r="D25" s="19">
        <v>1929</v>
      </c>
      <c r="E25" s="19">
        <v>972</v>
      </c>
      <c r="F25" s="32">
        <f t="shared" si="0"/>
        <v>2936</v>
      </c>
      <c r="G25" s="18">
        <v>32</v>
      </c>
      <c r="H25" s="19">
        <v>2132</v>
      </c>
      <c r="I25" s="19">
        <v>885</v>
      </c>
      <c r="J25" s="32">
        <f t="shared" si="1"/>
        <v>3049</v>
      </c>
      <c r="K25" s="20">
        <f t="shared" si="2"/>
        <v>67</v>
      </c>
      <c r="L25" s="21">
        <f t="shared" si="2"/>
        <v>4061</v>
      </c>
      <c r="M25" s="21">
        <f t="shared" si="2"/>
        <v>1857</v>
      </c>
      <c r="N25" s="32">
        <f t="shared" si="3"/>
        <v>5985</v>
      </c>
    </row>
    <row r="26" spans="1:14" ht="12.75" x14ac:dyDescent="0.2">
      <c r="A26" s="33">
        <f t="shared" si="5"/>
        <v>45708</v>
      </c>
      <c r="B26" s="34">
        <f t="shared" si="4"/>
        <v>45708</v>
      </c>
      <c r="C26" s="22">
        <v>30</v>
      </c>
      <c r="D26" s="23">
        <v>1859</v>
      </c>
      <c r="E26" s="23">
        <v>1166</v>
      </c>
      <c r="F26" s="35">
        <f t="shared" si="0"/>
        <v>3055</v>
      </c>
      <c r="G26" s="22">
        <v>49</v>
      </c>
      <c r="H26" s="23">
        <v>1916</v>
      </c>
      <c r="I26" s="23">
        <v>1149</v>
      </c>
      <c r="J26" s="35">
        <f t="shared" si="1"/>
        <v>3114</v>
      </c>
      <c r="K26" s="24">
        <f t="shared" si="2"/>
        <v>79</v>
      </c>
      <c r="L26" s="25">
        <f t="shared" si="2"/>
        <v>3775</v>
      </c>
      <c r="M26" s="25">
        <f t="shared" si="2"/>
        <v>2315</v>
      </c>
      <c r="N26" s="35">
        <f t="shared" si="3"/>
        <v>6169</v>
      </c>
    </row>
    <row r="27" spans="1:14" ht="12.75" x14ac:dyDescent="0.2">
      <c r="A27" s="30">
        <f t="shared" si="5"/>
        <v>45709</v>
      </c>
      <c r="B27" s="31">
        <f t="shared" si="4"/>
        <v>45709</v>
      </c>
      <c r="C27" s="18">
        <v>57</v>
      </c>
      <c r="D27" s="19">
        <v>1691</v>
      </c>
      <c r="E27" s="19">
        <v>2017</v>
      </c>
      <c r="F27" s="32">
        <f t="shared" si="0"/>
        <v>3765</v>
      </c>
      <c r="G27" s="18">
        <v>90</v>
      </c>
      <c r="H27" s="19">
        <v>1650</v>
      </c>
      <c r="I27" s="19">
        <v>1538</v>
      </c>
      <c r="J27" s="32">
        <f t="shared" si="1"/>
        <v>3278</v>
      </c>
      <c r="K27" s="20">
        <f t="shared" si="2"/>
        <v>147</v>
      </c>
      <c r="L27" s="21">
        <f t="shared" si="2"/>
        <v>3341</v>
      </c>
      <c r="M27" s="21">
        <f t="shared" si="2"/>
        <v>3555</v>
      </c>
      <c r="N27" s="32">
        <f t="shared" si="3"/>
        <v>7043</v>
      </c>
    </row>
    <row r="28" spans="1:14" ht="12.75" x14ac:dyDescent="0.2">
      <c r="A28" s="33">
        <f t="shared" si="5"/>
        <v>45710</v>
      </c>
      <c r="B28" s="34">
        <f t="shared" si="4"/>
        <v>45710</v>
      </c>
      <c r="C28" s="22">
        <v>84</v>
      </c>
      <c r="D28" s="23">
        <v>780</v>
      </c>
      <c r="E28" s="23">
        <v>3331</v>
      </c>
      <c r="F28" s="35">
        <f t="shared" si="0"/>
        <v>4195</v>
      </c>
      <c r="G28" s="22">
        <v>104</v>
      </c>
      <c r="H28" s="23">
        <v>797</v>
      </c>
      <c r="I28" s="23">
        <v>2412</v>
      </c>
      <c r="J28" s="35">
        <f t="shared" si="1"/>
        <v>3313</v>
      </c>
      <c r="K28" s="24">
        <f t="shared" si="2"/>
        <v>188</v>
      </c>
      <c r="L28" s="25">
        <f t="shared" si="2"/>
        <v>1577</v>
      </c>
      <c r="M28" s="25">
        <f t="shared" si="2"/>
        <v>5743</v>
      </c>
      <c r="N28" s="35">
        <f t="shared" si="3"/>
        <v>7508</v>
      </c>
    </row>
    <row r="29" spans="1:14" ht="12.75" x14ac:dyDescent="0.2">
      <c r="A29" s="30">
        <f t="shared" si="5"/>
        <v>45711</v>
      </c>
      <c r="B29" s="31">
        <f t="shared" si="4"/>
        <v>45711</v>
      </c>
      <c r="C29" s="18">
        <v>100</v>
      </c>
      <c r="D29" s="19">
        <v>157</v>
      </c>
      <c r="E29" s="19">
        <v>2150</v>
      </c>
      <c r="F29" s="32">
        <f t="shared" si="0"/>
        <v>2407</v>
      </c>
      <c r="G29" s="18">
        <v>75</v>
      </c>
      <c r="H29" s="19">
        <v>328</v>
      </c>
      <c r="I29" s="19">
        <v>1885</v>
      </c>
      <c r="J29" s="32">
        <f t="shared" si="1"/>
        <v>2288</v>
      </c>
      <c r="K29" s="20">
        <f t="shared" si="2"/>
        <v>175</v>
      </c>
      <c r="L29" s="21">
        <f t="shared" si="2"/>
        <v>485</v>
      </c>
      <c r="M29" s="21">
        <f t="shared" si="2"/>
        <v>4035</v>
      </c>
      <c r="N29" s="32">
        <f t="shared" si="3"/>
        <v>4695</v>
      </c>
    </row>
    <row r="30" spans="1:14" ht="12.75" x14ac:dyDescent="0.2">
      <c r="A30" s="33">
        <f t="shared" si="5"/>
        <v>45712</v>
      </c>
      <c r="B30" s="34">
        <f t="shared" si="4"/>
        <v>45712</v>
      </c>
      <c r="C30" s="22">
        <v>48</v>
      </c>
      <c r="D30" s="23">
        <v>1202</v>
      </c>
      <c r="E30" s="23">
        <v>1238</v>
      </c>
      <c r="F30" s="35">
        <f t="shared" si="0"/>
        <v>2488</v>
      </c>
      <c r="G30" s="22">
        <v>43</v>
      </c>
      <c r="H30" s="23">
        <v>2087</v>
      </c>
      <c r="I30" s="23">
        <v>1188</v>
      </c>
      <c r="J30" s="35">
        <f t="shared" si="1"/>
        <v>3318</v>
      </c>
      <c r="K30" s="24">
        <f t="shared" si="2"/>
        <v>91</v>
      </c>
      <c r="L30" s="25">
        <f t="shared" si="2"/>
        <v>3289</v>
      </c>
      <c r="M30" s="25">
        <f t="shared" si="2"/>
        <v>2426</v>
      </c>
      <c r="N30" s="35">
        <f t="shared" si="3"/>
        <v>5806</v>
      </c>
    </row>
    <row r="31" spans="1:14" ht="12.75" x14ac:dyDescent="0.2">
      <c r="A31" s="30">
        <f t="shared" si="5"/>
        <v>45713</v>
      </c>
      <c r="B31" s="31">
        <f t="shared" si="4"/>
        <v>45713</v>
      </c>
      <c r="C31" s="18">
        <v>52</v>
      </c>
      <c r="D31" s="19">
        <v>1677</v>
      </c>
      <c r="E31" s="19">
        <v>1061</v>
      </c>
      <c r="F31" s="32">
        <f t="shared" si="0"/>
        <v>2790</v>
      </c>
      <c r="G31" s="18">
        <v>29</v>
      </c>
      <c r="H31" s="19">
        <v>2130</v>
      </c>
      <c r="I31" s="19">
        <v>987</v>
      </c>
      <c r="J31" s="32">
        <f t="shared" si="1"/>
        <v>3146</v>
      </c>
      <c r="K31" s="20">
        <f t="shared" si="2"/>
        <v>81</v>
      </c>
      <c r="L31" s="21">
        <f t="shared" si="2"/>
        <v>3807</v>
      </c>
      <c r="M31" s="21">
        <f t="shared" si="2"/>
        <v>2048</v>
      </c>
      <c r="N31" s="32">
        <f t="shared" si="3"/>
        <v>5936</v>
      </c>
    </row>
    <row r="32" spans="1:14" ht="12.75" x14ac:dyDescent="0.2">
      <c r="A32" s="33">
        <f t="shared" si="5"/>
        <v>45714</v>
      </c>
      <c r="B32" s="34">
        <f t="shared" si="4"/>
        <v>45714</v>
      </c>
      <c r="C32" s="22">
        <v>24</v>
      </c>
      <c r="D32" s="23">
        <v>1783</v>
      </c>
      <c r="E32" s="23">
        <v>1077</v>
      </c>
      <c r="F32" s="35">
        <f t="shared" si="0"/>
        <v>2884</v>
      </c>
      <c r="G32" s="22">
        <v>30</v>
      </c>
      <c r="H32" s="23">
        <v>1944</v>
      </c>
      <c r="I32" s="23">
        <v>1043</v>
      </c>
      <c r="J32" s="35">
        <f t="shared" si="1"/>
        <v>3017</v>
      </c>
      <c r="K32" s="24">
        <f t="shared" si="2"/>
        <v>54</v>
      </c>
      <c r="L32" s="25">
        <f t="shared" si="2"/>
        <v>3727</v>
      </c>
      <c r="M32" s="25">
        <f t="shared" si="2"/>
        <v>2120</v>
      </c>
      <c r="N32" s="35">
        <f t="shared" si="3"/>
        <v>5901</v>
      </c>
    </row>
    <row r="33" spans="1:19" ht="12.75" x14ac:dyDescent="0.2">
      <c r="A33" s="30">
        <f t="shared" si="5"/>
        <v>45715</v>
      </c>
      <c r="B33" s="31">
        <f t="shared" si="4"/>
        <v>45715</v>
      </c>
      <c r="C33" s="18">
        <v>32</v>
      </c>
      <c r="D33" s="19">
        <v>1736</v>
      </c>
      <c r="E33" s="19">
        <v>1209</v>
      </c>
      <c r="F33" s="32">
        <f t="shared" si="0"/>
        <v>2977</v>
      </c>
      <c r="G33" s="18">
        <v>38</v>
      </c>
      <c r="H33" s="19">
        <v>1873</v>
      </c>
      <c r="I33" s="19">
        <v>1321</v>
      </c>
      <c r="J33" s="32">
        <f t="shared" si="1"/>
        <v>3232</v>
      </c>
      <c r="K33" s="20">
        <f t="shared" si="2"/>
        <v>70</v>
      </c>
      <c r="L33" s="21">
        <f t="shared" si="2"/>
        <v>3609</v>
      </c>
      <c r="M33" s="21">
        <f t="shared" si="2"/>
        <v>2530</v>
      </c>
      <c r="N33" s="32">
        <f t="shared" si="3"/>
        <v>6209</v>
      </c>
    </row>
    <row r="34" spans="1:19" ht="12.75" x14ac:dyDescent="0.2">
      <c r="A34" s="33">
        <f t="shared" si="5"/>
        <v>45716</v>
      </c>
      <c r="B34" s="34">
        <f t="shared" si="4"/>
        <v>45716</v>
      </c>
      <c r="C34" s="22">
        <v>38</v>
      </c>
      <c r="D34" s="23">
        <v>1667</v>
      </c>
      <c r="E34" s="23">
        <v>1804</v>
      </c>
      <c r="F34" s="35">
        <f t="shared" si="0"/>
        <v>3509</v>
      </c>
      <c r="G34" s="22">
        <v>60</v>
      </c>
      <c r="H34" s="23">
        <v>1571</v>
      </c>
      <c r="I34" s="23">
        <v>1956</v>
      </c>
      <c r="J34" s="35">
        <f t="shared" si="1"/>
        <v>3587</v>
      </c>
      <c r="K34" s="24">
        <f t="shared" si="2"/>
        <v>98</v>
      </c>
      <c r="L34" s="25">
        <f t="shared" si="2"/>
        <v>3238</v>
      </c>
      <c r="M34" s="25">
        <f t="shared" si="2"/>
        <v>3760</v>
      </c>
      <c r="N34" s="35">
        <f t="shared" si="3"/>
        <v>7096</v>
      </c>
    </row>
    <row r="35" spans="1:19" s="13" customFormat="1" ht="12.75" x14ac:dyDescent="0.2">
      <c r="A35" s="94" t="s">
        <v>62</v>
      </c>
      <c r="B35" s="95"/>
      <c r="C35" s="64">
        <f t="shared" ref="C35:N35" si="6">SUM(C7:C34)</f>
        <v>1504</v>
      </c>
      <c r="D35" s="64">
        <f t="shared" si="6"/>
        <v>37677</v>
      </c>
      <c r="E35" s="64">
        <f t="shared" si="6"/>
        <v>41025</v>
      </c>
      <c r="F35" s="64">
        <f t="shared" si="6"/>
        <v>80206</v>
      </c>
      <c r="G35" s="64">
        <f t="shared" si="6"/>
        <v>1453</v>
      </c>
      <c r="H35" s="64">
        <f t="shared" si="6"/>
        <v>44649</v>
      </c>
      <c r="I35" s="64">
        <f t="shared" si="6"/>
        <v>37616</v>
      </c>
      <c r="J35" s="64">
        <f t="shared" si="6"/>
        <v>83718</v>
      </c>
      <c r="K35" s="64">
        <f t="shared" si="6"/>
        <v>2957</v>
      </c>
      <c r="L35" s="64">
        <f t="shared" si="6"/>
        <v>82326</v>
      </c>
      <c r="M35" s="64">
        <f t="shared" si="6"/>
        <v>78641</v>
      </c>
      <c r="N35" s="65">
        <f t="shared" si="6"/>
        <v>163924</v>
      </c>
      <c r="O35" s="12"/>
      <c r="P35" s="12"/>
      <c r="Q35" s="12"/>
      <c r="R35" s="12"/>
      <c r="S35" s="3"/>
    </row>
    <row r="36" spans="1:19" s="13" customFormat="1" ht="12.75" x14ac:dyDescent="0.2">
      <c r="A36" s="86" t="s">
        <v>10</v>
      </c>
      <c r="B36" s="87"/>
      <c r="C36" s="66">
        <f t="shared" ref="C36:N36" si="7">IF(COUNT(C7:C34)=0," ",C35/COUNT(C7:C34))</f>
        <v>53.714285714285715</v>
      </c>
      <c r="D36" s="66">
        <f t="shared" si="7"/>
        <v>1345.6071428571429</v>
      </c>
      <c r="E36" s="66">
        <f t="shared" si="7"/>
        <v>1465.1785714285713</v>
      </c>
      <c r="F36" s="66">
        <f t="shared" si="7"/>
        <v>2864.5</v>
      </c>
      <c r="G36" s="66">
        <f t="shared" si="7"/>
        <v>51.892857142857146</v>
      </c>
      <c r="H36" s="66">
        <f t="shared" si="7"/>
        <v>1594.6071428571429</v>
      </c>
      <c r="I36" s="66">
        <f t="shared" si="7"/>
        <v>1343.4285714285713</v>
      </c>
      <c r="J36" s="66">
        <f t="shared" si="7"/>
        <v>2989.9285714285716</v>
      </c>
      <c r="K36" s="66">
        <f t="shared" si="7"/>
        <v>105.60714285714286</v>
      </c>
      <c r="L36" s="66">
        <f t="shared" si="7"/>
        <v>2940.2142857142858</v>
      </c>
      <c r="M36" s="66">
        <f t="shared" si="7"/>
        <v>2808.6071428571427</v>
      </c>
      <c r="N36" s="67">
        <f t="shared" si="7"/>
        <v>5854.4285714285716</v>
      </c>
      <c r="O36" s="12"/>
      <c r="P36" s="12"/>
      <c r="Q36" s="12"/>
      <c r="R36" s="12"/>
      <c r="S36" s="3"/>
    </row>
    <row r="37" spans="1:19" ht="15.75" customHeight="1" x14ac:dyDescent="0.2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topLeftCell="A13" zoomScaleNormal="100" workbookViewId="0">
      <selection activeCell="S12" sqref="S12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mars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Fev!A34+1</f>
        <v>45717</v>
      </c>
      <c r="B7" s="31">
        <f>A7</f>
        <v>45717</v>
      </c>
      <c r="C7" s="18">
        <v>83</v>
      </c>
      <c r="D7" s="19">
        <v>803</v>
      </c>
      <c r="E7" s="19">
        <v>2945</v>
      </c>
      <c r="F7" s="32">
        <v>3346</v>
      </c>
      <c r="G7" s="18">
        <v>86</v>
      </c>
      <c r="H7" s="19">
        <v>835</v>
      </c>
      <c r="I7" s="19">
        <v>2788</v>
      </c>
      <c r="J7" s="32">
        <v>3318</v>
      </c>
      <c r="K7" s="20">
        <f t="shared" ref="K7:M34" si="0">IF($A7=" "," ",SUM(C7,G7))</f>
        <v>169</v>
      </c>
      <c r="L7" s="21">
        <f t="shared" si="0"/>
        <v>1638</v>
      </c>
      <c r="M7" s="21">
        <f t="shared" si="0"/>
        <v>5733</v>
      </c>
      <c r="N7" s="32">
        <f t="shared" ref="N7:N34" si="1">IF($A7=" "," ",SUM(K7:M7))</f>
        <v>7540</v>
      </c>
      <c r="Q7" s="4"/>
    </row>
    <row r="8" spans="1:18" ht="12.75" x14ac:dyDescent="0.2">
      <c r="A8" s="33">
        <f>A7+1</f>
        <v>45718</v>
      </c>
      <c r="B8" s="34">
        <f t="shared" ref="B8:B34" si="2">A8</f>
        <v>45718</v>
      </c>
      <c r="C8" s="22">
        <v>78</v>
      </c>
      <c r="D8" s="23">
        <v>193</v>
      </c>
      <c r="E8" s="23">
        <v>2093</v>
      </c>
      <c r="F8" s="35">
        <v>3005</v>
      </c>
      <c r="G8" s="22">
        <v>75</v>
      </c>
      <c r="H8" s="23">
        <v>346</v>
      </c>
      <c r="I8" s="23">
        <v>2267</v>
      </c>
      <c r="J8" s="35">
        <v>3373</v>
      </c>
      <c r="K8" s="24">
        <f t="shared" si="0"/>
        <v>153</v>
      </c>
      <c r="L8" s="25">
        <f t="shared" si="0"/>
        <v>539</v>
      </c>
      <c r="M8" s="25">
        <f t="shared" si="0"/>
        <v>4360</v>
      </c>
      <c r="N8" s="35">
        <f t="shared" si="1"/>
        <v>5052</v>
      </c>
      <c r="Q8" s="4"/>
    </row>
    <row r="9" spans="1:18" ht="12.75" x14ac:dyDescent="0.2">
      <c r="A9" s="30">
        <f t="shared" ref="A9:A37" si="3">A8+1</f>
        <v>45719</v>
      </c>
      <c r="B9" s="31">
        <f t="shared" si="2"/>
        <v>45719</v>
      </c>
      <c r="C9" s="18">
        <v>39</v>
      </c>
      <c r="D9" s="19">
        <v>1227</v>
      </c>
      <c r="E9" s="19">
        <v>1296</v>
      </c>
      <c r="F9" s="32">
        <v>2261</v>
      </c>
      <c r="G9" s="18">
        <v>37</v>
      </c>
      <c r="H9" s="19">
        <v>2082</v>
      </c>
      <c r="I9" s="19">
        <v>1314</v>
      </c>
      <c r="J9" s="32">
        <v>3159</v>
      </c>
      <c r="K9" s="20">
        <f t="shared" si="0"/>
        <v>76</v>
      </c>
      <c r="L9" s="21">
        <f t="shared" si="0"/>
        <v>3309</v>
      </c>
      <c r="M9" s="21">
        <f t="shared" si="0"/>
        <v>2610</v>
      </c>
      <c r="N9" s="32">
        <f t="shared" si="1"/>
        <v>5995</v>
      </c>
    </row>
    <row r="10" spans="1:18" ht="12.75" x14ac:dyDescent="0.2">
      <c r="A10" s="33">
        <f t="shared" si="3"/>
        <v>45720</v>
      </c>
      <c r="B10" s="34">
        <f t="shared" si="2"/>
        <v>45720</v>
      </c>
      <c r="C10" s="22">
        <v>43</v>
      </c>
      <c r="D10" s="23">
        <v>1679</v>
      </c>
      <c r="E10" s="23">
        <v>1140</v>
      </c>
      <c r="F10" s="35">
        <v>2344</v>
      </c>
      <c r="G10" s="22">
        <v>32</v>
      </c>
      <c r="H10" s="23">
        <v>2115</v>
      </c>
      <c r="I10" s="23">
        <v>1041</v>
      </c>
      <c r="J10" s="35">
        <v>3376</v>
      </c>
      <c r="K10" s="24">
        <f t="shared" si="0"/>
        <v>75</v>
      </c>
      <c r="L10" s="25">
        <f t="shared" si="0"/>
        <v>3794</v>
      </c>
      <c r="M10" s="25">
        <f t="shared" si="0"/>
        <v>2181</v>
      </c>
      <c r="N10" s="35">
        <f t="shared" si="1"/>
        <v>6050</v>
      </c>
    </row>
    <row r="11" spans="1:18" ht="12.75" x14ac:dyDescent="0.2">
      <c r="A11" s="30">
        <f t="shared" si="3"/>
        <v>45721</v>
      </c>
      <c r="B11" s="31">
        <f t="shared" si="2"/>
        <v>45721</v>
      </c>
      <c r="C11" s="18">
        <v>32</v>
      </c>
      <c r="D11" s="19">
        <v>1926</v>
      </c>
      <c r="E11" s="19">
        <v>1088</v>
      </c>
      <c r="F11" s="32">
        <v>2503</v>
      </c>
      <c r="G11" s="18">
        <v>35</v>
      </c>
      <c r="H11" s="19">
        <v>2031</v>
      </c>
      <c r="I11" s="19">
        <v>1107</v>
      </c>
      <c r="J11" s="32">
        <v>2895</v>
      </c>
      <c r="K11" s="20">
        <f t="shared" si="0"/>
        <v>67</v>
      </c>
      <c r="L11" s="21">
        <f t="shared" si="0"/>
        <v>3957</v>
      </c>
      <c r="M11" s="21">
        <f t="shared" si="0"/>
        <v>2195</v>
      </c>
      <c r="N11" s="32">
        <f t="shared" si="1"/>
        <v>6219</v>
      </c>
    </row>
    <row r="12" spans="1:18" ht="12.75" x14ac:dyDescent="0.2">
      <c r="A12" s="33">
        <f t="shared" si="3"/>
        <v>45722</v>
      </c>
      <c r="B12" s="34">
        <f t="shared" si="2"/>
        <v>45722</v>
      </c>
      <c r="C12" s="22">
        <v>30</v>
      </c>
      <c r="D12" s="23">
        <v>1790</v>
      </c>
      <c r="E12" s="23">
        <v>1112</v>
      </c>
      <c r="F12" s="35">
        <v>2579</v>
      </c>
      <c r="G12" s="22">
        <v>39</v>
      </c>
      <c r="H12" s="23">
        <v>1928</v>
      </c>
      <c r="I12" s="23">
        <v>1400</v>
      </c>
      <c r="J12" s="35">
        <v>2774</v>
      </c>
      <c r="K12" s="24">
        <f t="shared" si="0"/>
        <v>69</v>
      </c>
      <c r="L12" s="25">
        <f t="shared" si="0"/>
        <v>3718</v>
      </c>
      <c r="M12" s="25">
        <f t="shared" si="0"/>
        <v>2512</v>
      </c>
      <c r="N12" s="35">
        <f t="shared" si="1"/>
        <v>6299</v>
      </c>
    </row>
    <row r="13" spans="1:18" ht="12.75" x14ac:dyDescent="0.2">
      <c r="A13" s="30">
        <f t="shared" si="3"/>
        <v>45723</v>
      </c>
      <c r="B13" s="31">
        <f t="shared" si="2"/>
        <v>45723</v>
      </c>
      <c r="C13" s="18">
        <v>45</v>
      </c>
      <c r="D13" s="19">
        <v>1761</v>
      </c>
      <c r="E13" s="19">
        <v>1560</v>
      </c>
      <c r="F13" s="32">
        <v>2608</v>
      </c>
      <c r="G13" s="18">
        <v>50</v>
      </c>
      <c r="H13" s="19">
        <v>1546</v>
      </c>
      <c r="I13" s="19">
        <v>1954</v>
      </c>
      <c r="J13" s="32">
        <v>2779</v>
      </c>
      <c r="K13" s="20">
        <f t="shared" si="0"/>
        <v>95</v>
      </c>
      <c r="L13" s="21">
        <f t="shared" si="0"/>
        <v>3307</v>
      </c>
      <c r="M13" s="21">
        <f t="shared" si="0"/>
        <v>3514</v>
      </c>
      <c r="N13" s="32">
        <f t="shared" si="1"/>
        <v>6916</v>
      </c>
    </row>
    <row r="14" spans="1:18" ht="12.75" x14ac:dyDescent="0.2">
      <c r="A14" s="33">
        <f t="shared" si="3"/>
        <v>45724</v>
      </c>
      <c r="B14" s="34">
        <f t="shared" si="2"/>
        <v>45724</v>
      </c>
      <c r="C14" s="22">
        <v>80</v>
      </c>
      <c r="D14" s="23">
        <v>741</v>
      </c>
      <c r="E14" s="23">
        <v>1864</v>
      </c>
      <c r="F14" s="35">
        <v>3321</v>
      </c>
      <c r="G14" s="22">
        <v>92</v>
      </c>
      <c r="H14" s="23">
        <v>823</v>
      </c>
      <c r="I14" s="23">
        <v>3044</v>
      </c>
      <c r="J14" s="35">
        <v>3042</v>
      </c>
      <c r="K14" s="24">
        <f t="shared" si="0"/>
        <v>172</v>
      </c>
      <c r="L14" s="25">
        <f t="shared" si="0"/>
        <v>1564</v>
      </c>
      <c r="M14" s="25">
        <f t="shared" si="0"/>
        <v>4908</v>
      </c>
      <c r="N14" s="35">
        <f t="shared" si="1"/>
        <v>6644</v>
      </c>
    </row>
    <row r="15" spans="1:18" ht="12.75" x14ac:dyDescent="0.2">
      <c r="A15" s="30">
        <f t="shared" si="3"/>
        <v>45725</v>
      </c>
      <c r="B15" s="31">
        <f t="shared" si="2"/>
        <v>45725</v>
      </c>
      <c r="C15" s="18">
        <v>73</v>
      </c>
      <c r="D15" s="19">
        <v>166</v>
      </c>
      <c r="E15" s="19">
        <v>1562</v>
      </c>
      <c r="F15" s="32">
        <v>3035</v>
      </c>
      <c r="G15" s="18">
        <v>64</v>
      </c>
      <c r="H15" s="19">
        <v>323</v>
      </c>
      <c r="I15" s="19">
        <v>2314</v>
      </c>
      <c r="J15" s="32">
        <v>3587</v>
      </c>
      <c r="K15" s="20">
        <f t="shared" si="0"/>
        <v>137</v>
      </c>
      <c r="L15" s="21">
        <f t="shared" si="0"/>
        <v>489</v>
      </c>
      <c r="M15" s="21">
        <f t="shared" si="0"/>
        <v>3876</v>
      </c>
      <c r="N15" s="32">
        <f t="shared" si="1"/>
        <v>4502</v>
      </c>
    </row>
    <row r="16" spans="1:18" ht="12.75" x14ac:dyDescent="0.2">
      <c r="A16" s="33">
        <f t="shared" si="3"/>
        <v>45726</v>
      </c>
      <c r="B16" s="34">
        <f t="shared" si="2"/>
        <v>45726</v>
      </c>
      <c r="C16" s="22">
        <v>47</v>
      </c>
      <c r="D16" s="23">
        <v>1305</v>
      </c>
      <c r="E16" s="23">
        <v>1010</v>
      </c>
      <c r="F16" s="35">
        <v>1977</v>
      </c>
      <c r="G16" s="22">
        <v>43</v>
      </c>
      <c r="H16" s="23">
        <v>2085</v>
      </c>
      <c r="I16" s="23">
        <v>1344</v>
      </c>
      <c r="J16" s="35">
        <v>2554</v>
      </c>
      <c r="K16" s="24">
        <f t="shared" si="0"/>
        <v>90</v>
      </c>
      <c r="L16" s="25">
        <f t="shared" si="0"/>
        <v>3390</v>
      </c>
      <c r="M16" s="25">
        <f t="shared" si="0"/>
        <v>2354</v>
      </c>
      <c r="N16" s="35">
        <f t="shared" si="1"/>
        <v>5834</v>
      </c>
    </row>
    <row r="17" spans="1:14" ht="12.75" x14ac:dyDescent="0.2">
      <c r="A17" s="30">
        <f t="shared" si="3"/>
        <v>45727</v>
      </c>
      <c r="B17" s="31">
        <f t="shared" si="2"/>
        <v>45727</v>
      </c>
      <c r="C17" s="18">
        <v>39</v>
      </c>
      <c r="D17" s="19">
        <v>1804</v>
      </c>
      <c r="E17" s="19">
        <v>963</v>
      </c>
      <c r="F17" s="32">
        <v>2446</v>
      </c>
      <c r="G17" s="18">
        <v>33</v>
      </c>
      <c r="H17" s="19">
        <v>2235</v>
      </c>
      <c r="I17" s="19">
        <v>1044</v>
      </c>
      <c r="J17" s="32">
        <v>3271</v>
      </c>
      <c r="K17" s="20">
        <f t="shared" si="0"/>
        <v>72</v>
      </c>
      <c r="L17" s="21">
        <f t="shared" si="0"/>
        <v>4039</v>
      </c>
      <c r="M17" s="21">
        <f t="shared" si="0"/>
        <v>2007</v>
      </c>
      <c r="N17" s="32">
        <f t="shared" si="1"/>
        <v>6118</v>
      </c>
    </row>
    <row r="18" spans="1:14" ht="12.75" x14ac:dyDescent="0.2">
      <c r="A18" s="33">
        <f t="shared" si="3"/>
        <v>45728</v>
      </c>
      <c r="B18" s="34">
        <f t="shared" si="2"/>
        <v>45728</v>
      </c>
      <c r="C18" s="22">
        <v>31</v>
      </c>
      <c r="D18" s="23">
        <v>1829</v>
      </c>
      <c r="E18" s="23">
        <v>1092</v>
      </c>
      <c r="F18" s="35">
        <v>2682</v>
      </c>
      <c r="G18" s="22">
        <v>36</v>
      </c>
      <c r="H18" s="23">
        <v>2066</v>
      </c>
      <c r="I18" s="23">
        <v>1133</v>
      </c>
      <c r="J18" s="35">
        <v>3096</v>
      </c>
      <c r="K18" s="24">
        <f t="shared" si="0"/>
        <v>67</v>
      </c>
      <c r="L18" s="25">
        <f t="shared" si="0"/>
        <v>3895</v>
      </c>
      <c r="M18" s="25">
        <f t="shared" si="0"/>
        <v>2225</v>
      </c>
      <c r="N18" s="35">
        <f t="shared" si="1"/>
        <v>6187</v>
      </c>
    </row>
    <row r="19" spans="1:14" ht="12.75" x14ac:dyDescent="0.2">
      <c r="A19" s="30">
        <f t="shared" si="3"/>
        <v>45729</v>
      </c>
      <c r="B19" s="31">
        <f t="shared" si="2"/>
        <v>45729</v>
      </c>
      <c r="C19" s="18">
        <v>40</v>
      </c>
      <c r="D19" s="19">
        <v>1784</v>
      </c>
      <c r="E19" s="19">
        <v>1227</v>
      </c>
      <c r="F19" s="32">
        <v>2724</v>
      </c>
      <c r="G19" s="18">
        <v>40</v>
      </c>
      <c r="H19" s="19">
        <v>1873</v>
      </c>
      <c r="I19" s="19">
        <v>1131</v>
      </c>
      <c r="J19" s="32">
        <v>2937</v>
      </c>
      <c r="K19" s="20">
        <f t="shared" si="0"/>
        <v>80</v>
      </c>
      <c r="L19" s="21">
        <f t="shared" si="0"/>
        <v>3657</v>
      </c>
      <c r="M19" s="21">
        <f t="shared" si="0"/>
        <v>2358</v>
      </c>
      <c r="N19" s="32">
        <f t="shared" si="1"/>
        <v>6095</v>
      </c>
    </row>
    <row r="20" spans="1:14" ht="12.75" x14ac:dyDescent="0.2">
      <c r="A20" s="33">
        <f t="shared" si="3"/>
        <v>45730</v>
      </c>
      <c r="B20" s="34">
        <f t="shared" si="2"/>
        <v>45730</v>
      </c>
      <c r="C20" s="22">
        <v>43</v>
      </c>
      <c r="D20" s="23">
        <v>1651</v>
      </c>
      <c r="E20" s="23">
        <v>1779</v>
      </c>
      <c r="F20" s="35">
        <v>3017</v>
      </c>
      <c r="G20" s="22">
        <v>66</v>
      </c>
      <c r="H20" s="23">
        <v>1438</v>
      </c>
      <c r="I20" s="23">
        <v>1354</v>
      </c>
      <c r="J20" s="35">
        <v>2970</v>
      </c>
      <c r="K20" s="24">
        <f t="shared" si="0"/>
        <v>109</v>
      </c>
      <c r="L20" s="25">
        <f t="shared" si="0"/>
        <v>3089</v>
      </c>
      <c r="M20" s="25">
        <f t="shared" si="0"/>
        <v>3133</v>
      </c>
      <c r="N20" s="35">
        <f t="shared" si="1"/>
        <v>6331</v>
      </c>
    </row>
    <row r="21" spans="1:14" ht="12.75" x14ac:dyDescent="0.2">
      <c r="A21" s="30">
        <f t="shared" si="3"/>
        <v>45731</v>
      </c>
      <c r="B21" s="31">
        <f t="shared" si="2"/>
        <v>45731</v>
      </c>
      <c r="C21" s="18">
        <v>91</v>
      </c>
      <c r="D21" s="19">
        <v>879</v>
      </c>
      <c r="E21" s="19">
        <v>2074</v>
      </c>
      <c r="F21" s="32">
        <v>3314</v>
      </c>
      <c r="G21" s="18">
        <v>90</v>
      </c>
      <c r="H21" s="19">
        <v>841</v>
      </c>
      <c r="I21" s="19">
        <v>1833</v>
      </c>
      <c r="J21" s="32">
        <v>2779</v>
      </c>
      <c r="K21" s="20">
        <f t="shared" si="0"/>
        <v>181</v>
      </c>
      <c r="L21" s="21">
        <f t="shared" si="0"/>
        <v>1720</v>
      </c>
      <c r="M21" s="21">
        <f t="shared" si="0"/>
        <v>3907</v>
      </c>
      <c r="N21" s="32">
        <f t="shared" si="1"/>
        <v>5808</v>
      </c>
    </row>
    <row r="22" spans="1:14" ht="12.75" x14ac:dyDescent="0.2">
      <c r="A22" s="33">
        <f t="shared" si="3"/>
        <v>45732</v>
      </c>
      <c r="B22" s="34">
        <f t="shared" si="2"/>
        <v>45732</v>
      </c>
      <c r="C22" s="22"/>
      <c r="D22" s="23"/>
      <c r="E22" s="23"/>
      <c r="F22" s="35">
        <v>2750</v>
      </c>
      <c r="G22" s="22"/>
      <c r="H22" s="23">
        <v>4</v>
      </c>
      <c r="I22" s="23"/>
      <c r="J22" s="35">
        <v>2942</v>
      </c>
      <c r="K22" s="24">
        <f t="shared" si="0"/>
        <v>0</v>
      </c>
      <c r="L22" s="25">
        <f t="shared" si="0"/>
        <v>4</v>
      </c>
      <c r="M22" s="25">
        <f t="shared" si="0"/>
        <v>0</v>
      </c>
      <c r="N22" s="35">
        <f t="shared" si="1"/>
        <v>4</v>
      </c>
    </row>
    <row r="23" spans="1:14" ht="12.75" x14ac:dyDescent="0.2">
      <c r="A23" s="30">
        <f t="shared" si="3"/>
        <v>45733</v>
      </c>
      <c r="B23" s="31">
        <f t="shared" si="2"/>
        <v>45733</v>
      </c>
      <c r="C23" s="18">
        <v>46</v>
      </c>
      <c r="D23" s="19">
        <v>1097</v>
      </c>
      <c r="E23" s="19">
        <v>1184</v>
      </c>
      <c r="F23" s="32">
        <v>1700</v>
      </c>
      <c r="G23" s="18">
        <v>38</v>
      </c>
      <c r="H23" s="19">
        <v>1876</v>
      </c>
      <c r="I23" s="19">
        <v>1247</v>
      </c>
      <c r="J23" s="32">
        <v>2099</v>
      </c>
      <c r="K23" s="20">
        <f t="shared" si="0"/>
        <v>84</v>
      </c>
      <c r="L23" s="21">
        <f t="shared" si="0"/>
        <v>2973</v>
      </c>
      <c r="M23" s="21">
        <f t="shared" si="0"/>
        <v>2431</v>
      </c>
      <c r="N23" s="32">
        <f t="shared" si="1"/>
        <v>5488</v>
      </c>
    </row>
    <row r="24" spans="1:14" ht="12.75" x14ac:dyDescent="0.2">
      <c r="A24" s="33">
        <f t="shared" si="3"/>
        <v>45734</v>
      </c>
      <c r="B24" s="34">
        <f t="shared" si="2"/>
        <v>45734</v>
      </c>
      <c r="C24" s="22">
        <v>45</v>
      </c>
      <c r="D24" s="23">
        <v>1640</v>
      </c>
      <c r="E24" s="23">
        <v>940</v>
      </c>
      <c r="F24" s="35">
        <v>2217</v>
      </c>
      <c r="G24" s="22">
        <v>35</v>
      </c>
      <c r="H24" s="23">
        <v>2178</v>
      </c>
      <c r="I24" s="23">
        <v>882</v>
      </c>
      <c r="J24" s="35">
        <v>3129</v>
      </c>
      <c r="K24" s="24">
        <f t="shared" si="0"/>
        <v>80</v>
      </c>
      <c r="L24" s="25">
        <f t="shared" si="0"/>
        <v>3818</v>
      </c>
      <c r="M24" s="25">
        <f t="shared" si="0"/>
        <v>1822</v>
      </c>
      <c r="N24" s="35">
        <f t="shared" si="1"/>
        <v>5720</v>
      </c>
    </row>
    <row r="25" spans="1:14" ht="12.75" x14ac:dyDescent="0.2">
      <c r="A25" s="30">
        <f t="shared" si="3"/>
        <v>45735</v>
      </c>
      <c r="B25" s="31">
        <f t="shared" si="2"/>
        <v>45735</v>
      </c>
      <c r="C25" s="18">
        <v>42</v>
      </c>
      <c r="D25" s="19">
        <v>1832</v>
      </c>
      <c r="E25" s="19">
        <v>1134</v>
      </c>
      <c r="F25" s="32">
        <v>2620</v>
      </c>
      <c r="G25" s="18">
        <v>30</v>
      </c>
      <c r="H25" s="19">
        <v>2101</v>
      </c>
      <c r="I25" s="19">
        <v>1040</v>
      </c>
      <c r="J25" s="32">
        <v>2986</v>
      </c>
      <c r="K25" s="20">
        <f t="shared" si="0"/>
        <v>72</v>
      </c>
      <c r="L25" s="21">
        <f t="shared" si="0"/>
        <v>3933</v>
      </c>
      <c r="M25" s="21">
        <f t="shared" si="0"/>
        <v>2174</v>
      </c>
      <c r="N25" s="32">
        <f t="shared" si="1"/>
        <v>6179</v>
      </c>
    </row>
    <row r="26" spans="1:14" ht="12.75" x14ac:dyDescent="0.2">
      <c r="A26" s="33">
        <f t="shared" si="3"/>
        <v>45736</v>
      </c>
      <c r="B26" s="34">
        <f t="shared" si="2"/>
        <v>45736</v>
      </c>
      <c r="C26" s="22">
        <v>36</v>
      </c>
      <c r="D26" s="23">
        <v>1771</v>
      </c>
      <c r="E26" s="23">
        <v>1145</v>
      </c>
      <c r="F26" s="35">
        <v>2788</v>
      </c>
      <c r="G26" s="22">
        <v>39</v>
      </c>
      <c r="H26" s="23">
        <v>1796</v>
      </c>
      <c r="I26" s="23">
        <v>1170</v>
      </c>
      <c r="J26" s="35">
        <v>3006</v>
      </c>
      <c r="K26" s="24">
        <f t="shared" si="0"/>
        <v>75</v>
      </c>
      <c r="L26" s="25">
        <f t="shared" si="0"/>
        <v>3567</v>
      </c>
      <c r="M26" s="25">
        <f t="shared" si="0"/>
        <v>2315</v>
      </c>
      <c r="N26" s="35">
        <f t="shared" si="1"/>
        <v>5957</v>
      </c>
    </row>
    <row r="27" spans="1:14" ht="12.75" x14ac:dyDescent="0.2">
      <c r="A27" s="30">
        <f t="shared" si="3"/>
        <v>45737</v>
      </c>
      <c r="B27" s="31">
        <f t="shared" si="2"/>
        <v>45737</v>
      </c>
      <c r="C27" s="18">
        <v>59</v>
      </c>
      <c r="D27" s="19">
        <v>1694</v>
      </c>
      <c r="E27" s="19">
        <v>1622</v>
      </c>
      <c r="F27" s="32">
        <v>2973</v>
      </c>
      <c r="G27" s="18">
        <v>74</v>
      </c>
      <c r="H27" s="19">
        <v>1413</v>
      </c>
      <c r="I27" s="19">
        <v>1321</v>
      </c>
      <c r="J27" s="32">
        <v>2773</v>
      </c>
      <c r="K27" s="20">
        <f t="shared" si="0"/>
        <v>133</v>
      </c>
      <c r="L27" s="21">
        <f t="shared" si="0"/>
        <v>3107</v>
      </c>
      <c r="M27" s="21">
        <f t="shared" si="0"/>
        <v>2943</v>
      </c>
      <c r="N27" s="32">
        <f t="shared" si="1"/>
        <v>6183</v>
      </c>
    </row>
    <row r="28" spans="1:14" ht="12.75" x14ac:dyDescent="0.2">
      <c r="A28" s="33">
        <f t="shared" si="3"/>
        <v>45738</v>
      </c>
      <c r="B28" s="34">
        <f t="shared" si="2"/>
        <v>45738</v>
      </c>
      <c r="C28" s="22">
        <v>81</v>
      </c>
      <c r="D28" s="23">
        <v>863</v>
      </c>
      <c r="E28" s="23">
        <v>1660</v>
      </c>
      <c r="F28" s="35">
        <v>3275</v>
      </c>
      <c r="G28" s="22">
        <v>80</v>
      </c>
      <c r="H28" s="23">
        <v>955</v>
      </c>
      <c r="I28" s="23">
        <v>1517</v>
      </c>
      <c r="J28" s="35">
        <v>2741</v>
      </c>
      <c r="K28" s="24">
        <f t="shared" si="0"/>
        <v>161</v>
      </c>
      <c r="L28" s="25">
        <f t="shared" si="0"/>
        <v>1818</v>
      </c>
      <c r="M28" s="25">
        <f t="shared" si="0"/>
        <v>3177</v>
      </c>
      <c r="N28" s="35">
        <f t="shared" si="1"/>
        <v>5156</v>
      </c>
    </row>
    <row r="29" spans="1:14" ht="12.75" x14ac:dyDescent="0.2">
      <c r="A29" s="30">
        <f t="shared" si="3"/>
        <v>45739</v>
      </c>
      <c r="B29" s="31">
        <f t="shared" si="2"/>
        <v>45739</v>
      </c>
      <c r="C29" s="18">
        <v>82</v>
      </c>
      <c r="D29" s="19">
        <v>148</v>
      </c>
      <c r="E29" s="19">
        <v>1349</v>
      </c>
      <c r="F29" s="32">
        <v>2982</v>
      </c>
      <c r="G29" s="18">
        <v>62</v>
      </c>
      <c r="H29" s="19">
        <v>283</v>
      </c>
      <c r="I29" s="19">
        <v>1720</v>
      </c>
      <c r="J29" s="32">
        <v>2461</v>
      </c>
      <c r="K29" s="20">
        <f t="shared" si="0"/>
        <v>144</v>
      </c>
      <c r="L29" s="21">
        <f t="shared" si="0"/>
        <v>431</v>
      </c>
      <c r="M29" s="21">
        <f t="shared" si="0"/>
        <v>3069</v>
      </c>
      <c r="N29" s="32">
        <f t="shared" si="1"/>
        <v>3644</v>
      </c>
    </row>
    <row r="30" spans="1:14" ht="12.75" x14ac:dyDescent="0.2">
      <c r="A30" s="33">
        <f t="shared" si="3"/>
        <v>45740</v>
      </c>
      <c r="B30" s="34">
        <f t="shared" si="2"/>
        <v>45740</v>
      </c>
      <c r="C30" s="22">
        <v>51</v>
      </c>
      <c r="D30" s="23">
        <v>1088</v>
      </c>
      <c r="E30" s="23">
        <v>999</v>
      </c>
      <c r="F30" s="35">
        <v>1420</v>
      </c>
      <c r="G30" s="22">
        <v>41</v>
      </c>
      <c r="H30" s="23">
        <v>1875</v>
      </c>
      <c r="I30" s="23">
        <v>1162</v>
      </c>
      <c r="J30" s="35">
        <v>1773</v>
      </c>
      <c r="K30" s="24">
        <f t="shared" si="0"/>
        <v>92</v>
      </c>
      <c r="L30" s="25">
        <f t="shared" si="0"/>
        <v>2963</v>
      </c>
      <c r="M30" s="25">
        <f t="shared" si="0"/>
        <v>2161</v>
      </c>
      <c r="N30" s="35">
        <f t="shared" si="1"/>
        <v>5216</v>
      </c>
    </row>
    <row r="31" spans="1:14" ht="12.75" x14ac:dyDescent="0.2">
      <c r="A31" s="30">
        <f t="shared" si="3"/>
        <v>45741</v>
      </c>
      <c r="B31" s="31">
        <f t="shared" si="2"/>
        <v>45741</v>
      </c>
      <c r="C31" s="18">
        <v>33</v>
      </c>
      <c r="D31" s="19">
        <v>1538</v>
      </c>
      <c r="E31" s="19">
        <v>885</v>
      </c>
      <c r="F31" s="32">
        <v>2217</v>
      </c>
      <c r="G31" s="18">
        <v>33</v>
      </c>
      <c r="H31" s="19">
        <v>2044</v>
      </c>
      <c r="I31" s="19">
        <v>865</v>
      </c>
      <c r="J31" s="32">
        <v>3177</v>
      </c>
      <c r="K31" s="20">
        <f t="shared" si="0"/>
        <v>66</v>
      </c>
      <c r="L31" s="21">
        <f t="shared" si="0"/>
        <v>3582</v>
      </c>
      <c r="M31" s="21">
        <f t="shared" si="0"/>
        <v>1750</v>
      </c>
      <c r="N31" s="32">
        <f t="shared" si="1"/>
        <v>5398</v>
      </c>
    </row>
    <row r="32" spans="1:14" ht="12.75" x14ac:dyDescent="0.2">
      <c r="A32" s="33">
        <f t="shared" si="3"/>
        <v>45742</v>
      </c>
      <c r="B32" s="34">
        <f t="shared" si="2"/>
        <v>45742</v>
      </c>
      <c r="C32" s="22">
        <v>31</v>
      </c>
      <c r="D32" s="23">
        <v>1664</v>
      </c>
      <c r="E32" s="23">
        <v>965</v>
      </c>
      <c r="F32" s="35">
        <v>2557</v>
      </c>
      <c r="G32" s="22">
        <v>33</v>
      </c>
      <c r="H32" s="23">
        <v>1890</v>
      </c>
      <c r="I32" s="23">
        <v>895</v>
      </c>
      <c r="J32" s="35">
        <v>3024</v>
      </c>
      <c r="K32" s="24">
        <f t="shared" si="0"/>
        <v>64</v>
      </c>
      <c r="L32" s="25">
        <f t="shared" si="0"/>
        <v>3554</v>
      </c>
      <c r="M32" s="25">
        <f t="shared" si="0"/>
        <v>1860</v>
      </c>
      <c r="N32" s="35">
        <f t="shared" si="1"/>
        <v>5478</v>
      </c>
    </row>
    <row r="33" spans="1:18" ht="12.75" x14ac:dyDescent="0.2">
      <c r="A33" s="30">
        <f t="shared" si="3"/>
        <v>45743</v>
      </c>
      <c r="B33" s="31">
        <f t="shared" si="2"/>
        <v>45743</v>
      </c>
      <c r="C33" s="18">
        <v>27</v>
      </c>
      <c r="D33" s="19">
        <v>1630</v>
      </c>
      <c r="E33" s="19">
        <v>1083</v>
      </c>
      <c r="F33" s="32">
        <v>2771</v>
      </c>
      <c r="G33" s="18">
        <v>43</v>
      </c>
      <c r="H33" s="19">
        <v>1688</v>
      </c>
      <c r="I33" s="19">
        <v>1101</v>
      </c>
      <c r="J33" s="32">
        <v>3090</v>
      </c>
      <c r="K33" s="20">
        <f t="shared" si="0"/>
        <v>70</v>
      </c>
      <c r="L33" s="21">
        <f t="shared" si="0"/>
        <v>3318</v>
      </c>
      <c r="M33" s="21">
        <f t="shared" si="0"/>
        <v>2184</v>
      </c>
      <c r="N33" s="32">
        <f t="shared" si="1"/>
        <v>5572</v>
      </c>
    </row>
    <row r="34" spans="1:18" ht="12.75" x14ac:dyDescent="0.2">
      <c r="A34" s="33">
        <f t="shared" si="3"/>
        <v>45744</v>
      </c>
      <c r="B34" s="34">
        <f t="shared" si="2"/>
        <v>45744</v>
      </c>
      <c r="C34" s="22">
        <v>43</v>
      </c>
      <c r="D34" s="23">
        <v>1506</v>
      </c>
      <c r="E34" s="23">
        <v>1643</v>
      </c>
      <c r="F34" s="35">
        <v>3299</v>
      </c>
      <c r="G34" s="22">
        <v>84</v>
      </c>
      <c r="H34" s="23">
        <v>1346</v>
      </c>
      <c r="I34" s="23">
        <v>1209</v>
      </c>
      <c r="J34" s="35">
        <v>3396</v>
      </c>
      <c r="K34" s="24">
        <f t="shared" si="0"/>
        <v>127</v>
      </c>
      <c r="L34" s="25">
        <f t="shared" si="0"/>
        <v>2852</v>
      </c>
      <c r="M34" s="25">
        <f t="shared" si="0"/>
        <v>2852</v>
      </c>
      <c r="N34" s="35">
        <f t="shared" si="1"/>
        <v>5831</v>
      </c>
    </row>
    <row r="35" spans="1:18" ht="12.75" x14ac:dyDescent="0.2">
      <c r="A35" s="30">
        <f t="shared" si="3"/>
        <v>45745</v>
      </c>
      <c r="B35" s="31">
        <f>A35</f>
        <v>45745</v>
      </c>
      <c r="C35" s="18">
        <v>75</v>
      </c>
      <c r="D35" s="19">
        <v>783</v>
      </c>
      <c r="E35" s="19">
        <v>1338</v>
      </c>
      <c r="F35" s="32">
        <v>3976</v>
      </c>
      <c r="G35" s="18">
        <v>74</v>
      </c>
      <c r="H35" s="19">
        <v>780</v>
      </c>
      <c r="I35" s="19">
        <v>1481</v>
      </c>
      <c r="J35" s="32">
        <v>3223</v>
      </c>
      <c r="K35" s="20">
        <f t="shared" ref="K35:M37" si="4">IF($A35=" "," ",SUM(C35,G35))</f>
        <v>149</v>
      </c>
      <c r="L35" s="21">
        <f t="shared" si="4"/>
        <v>1563</v>
      </c>
      <c r="M35" s="21">
        <f t="shared" si="4"/>
        <v>2819</v>
      </c>
      <c r="N35" s="32">
        <f>IF($A35=" "," ",SUM(K35:M35))</f>
        <v>4531</v>
      </c>
    </row>
    <row r="36" spans="1:18" ht="12.75" x14ac:dyDescent="0.2">
      <c r="A36" s="33">
        <f t="shared" si="3"/>
        <v>45746</v>
      </c>
      <c r="B36" s="34">
        <f>A36</f>
        <v>45746</v>
      </c>
      <c r="C36" s="22">
        <v>70</v>
      </c>
      <c r="D36" s="23">
        <v>135</v>
      </c>
      <c r="E36" s="23">
        <v>1305</v>
      </c>
      <c r="F36" s="35">
        <v>3633</v>
      </c>
      <c r="G36" s="22">
        <v>45</v>
      </c>
      <c r="H36" s="23">
        <v>236</v>
      </c>
      <c r="I36" s="23">
        <v>1612</v>
      </c>
      <c r="J36" s="35">
        <v>2528</v>
      </c>
      <c r="K36" s="24">
        <f t="shared" si="4"/>
        <v>115</v>
      </c>
      <c r="L36" s="25">
        <f t="shared" si="4"/>
        <v>371</v>
      </c>
      <c r="M36" s="25">
        <f t="shared" si="4"/>
        <v>2917</v>
      </c>
      <c r="N36" s="35">
        <f>IF($A36=" "," ",SUM(K36:M36))</f>
        <v>3403</v>
      </c>
    </row>
    <row r="37" spans="1:18" ht="12.75" x14ac:dyDescent="0.2">
      <c r="A37" s="30">
        <f t="shared" si="3"/>
        <v>45747</v>
      </c>
      <c r="B37" s="31">
        <f>A37</f>
        <v>45747</v>
      </c>
      <c r="C37" s="18">
        <v>67</v>
      </c>
      <c r="D37" s="19">
        <v>1142</v>
      </c>
      <c r="E37" s="19">
        <v>1066</v>
      </c>
      <c r="F37" s="32">
        <v>1412</v>
      </c>
      <c r="G37" s="18">
        <v>42</v>
      </c>
      <c r="H37" s="19">
        <v>1899</v>
      </c>
      <c r="I37" s="19">
        <v>1166</v>
      </c>
      <c r="J37" s="32">
        <v>1408</v>
      </c>
      <c r="K37" s="20">
        <f t="shared" si="4"/>
        <v>109</v>
      </c>
      <c r="L37" s="21">
        <f t="shared" si="4"/>
        <v>3041</v>
      </c>
      <c r="M37" s="21">
        <f t="shared" si="4"/>
        <v>2232</v>
      </c>
      <c r="N37" s="32">
        <f>IF($A37=" "," ",SUM(K37:M37))</f>
        <v>5382</v>
      </c>
    </row>
    <row r="38" spans="1:18" s="13" customFormat="1" ht="12.75" x14ac:dyDescent="0.2">
      <c r="A38" s="94" t="s">
        <v>62</v>
      </c>
      <c r="B38" s="95"/>
      <c r="C38" s="64">
        <f t="shared" ref="C38:N38" si="5">SUM(C7:C37)</f>
        <v>1582</v>
      </c>
      <c r="D38" s="64">
        <f t="shared" si="5"/>
        <v>38069</v>
      </c>
      <c r="E38" s="64">
        <f t="shared" si="5"/>
        <v>41123</v>
      </c>
      <c r="F38" s="64">
        <f t="shared" si="5"/>
        <v>83752</v>
      </c>
      <c r="G38" s="64">
        <f t="shared" si="5"/>
        <v>1571</v>
      </c>
      <c r="H38" s="64">
        <f t="shared" si="5"/>
        <v>44931</v>
      </c>
      <c r="I38" s="64">
        <f t="shared" si="5"/>
        <v>43456</v>
      </c>
      <c r="J38" s="64">
        <f t="shared" si="5"/>
        <v>89666</v>
      </c>
      <c r="K38" s="64">
        <f t="shared" si="5"/>
        <v>3153</v>
      </c>
      <c r="L38" s="64">
        <f t="shared" si="5"/>
        <v>83000</v>
      </c>
      <c r="M38" s="64">
        <f t="shared" si="5"/>
        <v>84579</v>
      </c>
      <c r="N38" s="65">
        <f t="shared" si="5"/>
        <v>170732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6">IF(COUNT(C7:C37)=0," ",C38/COUNT(C7:C37))</f>
        <v>52.733333333333334</v>
      </c>
      <c r="D39" s="66">
        <f t="shared" si="6"/>
        <v>1268.9666666666667</v>
      </c>
      <c r="E39" s="66">
        <f t="shared" si="6"/>
        <v>1370.7666666666667</v>
      </c>
      <c r="F39" s="66">
        <f t="shared" si="6"/>
        <v>2701.6774193548385</v>
      </c>
      <c r="G39" s="66">
        <f t="shared" si="6"/>
        <v>52.366666666666667</v>
      </c>
      <c r="H39" s="66">
        <f t="shared" si="6"/>
        <v>1449.3870967741937</v>
      </c>
      <c r="I39" s="66">
        <f t="shared" si="6"/>
        <v>1448.5333333333333</v>
      </c>
      <c r="J39" s="66">
        <f t="shared" si="6"/>
        <v>2892.4516129032259</v>
      </c>
      <c r="K39" s="66">
        <f t="shared" si="6"/>
        <v>101.70967741935483</v>
      </c>
      <c r="L39" s="66">
        <f t="shared" si="6"/>
        <v>2677.4193548387098</v>
      </c>
      <c r="M39" s="66">
        <f t="shared" si="6"/>
        <v>2728.3548387096776</v>
      </c>
      <c r="N39" s="67">
        <f t="shared" si="6"/>
        <v>5507.4838709677415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zoomScaleNormal="100" workbookViewId="0">
      <selection activeCell="R26" sqref="R2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avril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Mars!A37+1</f>
        <v>45748</v>
      </c>
      <c r="B7" s="31">
        <f>A7</f>
        <v>45748</v>
      </c>
      <c r="C7" s="18">
        <v>39</v>
      </c>
      <c r="D7" s="19">
        <v>1563</v>
      </c>
      <c r="E7" s="19">
        <v>1081</v>
      </c>
      <c r="F7" s="32">
        <f t="shared" ref="F7:F36" si="0">IF($A7=" "," ",SUM(C7:E7))</f>
        <v>2683</v>
      </c>
      <c r="G7" s="18">
        <v>28</v>
      </c>
      <c r="H7" s="19">
        <v>1942</v>
      </c>
      <c r="I7" s="19">
        <v>978</v>
      </c>
      <c r="J7" s="32">
        <f t="shared" ref="J7:J36" si="1">IF($A7=" "," ",SUM(G7:I7))</f>
        <v>2948</v>
      </c>
      <c r="K7" s="20">
        <f t="shared" ref="K7:M36" si="2">IF($A7=" "," ",SUM(C7,G7))</f>
        <v>67</v>
      </c>
      <c r="L7" s="21">
        <f t="shared" si="2"/>
        <v>3505</v>
      </c>
      <c r="M7" s="21">
        <f t="shared" si="2"/>
        <v>2059</v>
      </c>
      <c r="N7" s="32">
        <f t="shared" ref="N7:N36" si="3">IF($A7=" "," ",SUM(K7:M7))</f>
        <v>5631</v>
      </c>
      <c r="Q7" s="4"/>
    </row>
    <row r="8" spans="1:18" ht="12.75" x14ac:dyDescent="0.2">
      <c r="A8" s="33">
        <f>A7+1</f>
        <v>45749</v>
      </c>
      <c r="B8" s="34">
        <f t="shared" ref="B8:B36" si="4">A8</f>
        <v>45749</v>
      </c>
      <c r="C8" s="22">
        <v>37</v>
      </c>
      <c r="D8" s="23">
        <v>1754</v>
      </c>
      <c r="E8" s="23">
        <v>1026</v>
      </c>
      <c r="F8" s="35">
        <f t="shared" si="0"/>
        <v>2817</v>
      </c>
      <c r="G8" s="22">
        <v>40</v>
      </c>
      <c r="H8" s="23">
        <v>1912</v>
      </c>
      <c r="I8" s="23">
        <v>962</v>
      </c>
      <c r="J8" s="35">
        <f t="shared" si="1"/>
        <v>2914</v>
      </c>
      <c r="K8" s="24">
        <f t="shared" si="2"/>
        <v>77</v>
      </c>
      <c r="L8" s="25">
        <f t="shared" si="2"/>
        <v>3666</v>
      </c>
      <c r="M8" s="25">
        <f t="shared" si="2"/>
        <v>1988</v>
      </c>
      <c r="N8" s="35">
        <f t="shared" si="3"/>
        <v>5731</v>
      </c>
      <c r="Q8" s="4"/>
    </row>
    <row r="9" spans="1:18" ht="12.75" x14ac:dyDescent="0.2">
      <c r="A9" s="30">
        <f t="shared" ref="A9:A36" si="5">A8+1</f>
        <v>45750</v>
      </c>
      <c r="B9" s="31">
        <f t="shared" si="4"/>
        <v>45750</v>
      </c>
      <c r="C9" s="18">
        <v>32</v>
      </c>
      <c r="D9" s="19">
        <v>1736</v>
      </c>
      <c r="E9" s="19">
        <v>1177</v>
      </c>
      <c r="F9" s="32">
        <f t="shared" si="0"/>
        <v>2945</v>
      </c>
      <c r="G9" s="18">
        <v>41</v>
      </c>
      <c r="H9" s="19">
        <v>1715</v>
      </c>
      <c r="I9" s="19">
        <v>1065</v>
      </c>
      <c r="J9" s="32">
        <f t="shared" si="1"/>
        <v>2821</v>
      </c>
      <c r="K9" s="20">
        <f t="shared" si="2"/>
        <v>73</v>
      </c>
      <c r="L9" s="21">
        <f t="shared" si="2"/>
        <v>3451</v>
      </c>
      <c r="M9" s="21">
        <f t="shared" si="2"/>
        <v>2242</v>
      </c>
      <c r="N9" s="32">
        <f t="shared" si="3"/>
        <v>5766</v>
      </c>
    </row>
    <row r="10" spans="1:18" ht="12.75" x14ac:dyDescent="0.2">
      <c r="A10" s="33">
        <f t="shared" si="5"/>
        <v>45751</v>
      </c>
      <c r="B10" s="34">
        <f t="shared" si="4"/>
        <v>45751</v>
      </c>
      <c r="C10" s="22">
        <v>54</v>
      </c>
      <c r="D10" s="23">
        <v>1571</v>
      </c>
      <c r="E10" s="23">
        <v>1744</v>
      </c>
      <c r="F10" s="35">
        <f t="shared" si="0"/>
        <v>3369</v>
      </c>
      <c r="G10" s="22">
        <v>91</v>
      </c>
      <c r="H10" s="23">
        <v>1366</v>
      </c>
      <c r="I10" s="23">
        <v>1233</v>
      </c>
      <c r="J10" s="35">
        <f t="shared" si="1"/>
        <v>2690</v>
      </c>
      <c r="K10" s="24">
        <f t="shared" si="2"/>
        <v>145</v>
      </c>
      <c r="L10" s="25">
        <f t="shared" si="2"/>
        <v>2937</v>
      </c>
      <c r="M10" s="25">
        <f t="shared" si="2"/>
        <v>2977</v>
      </c>
      <c r="N10" s="35">
        <f t="shared" si="3"/>
        <v>6059</v>
      </c>
    </row>
    <row r="11" spans="1:18" ht="12.75" x14ac:dyDescent="0.2">
      <c r="A11" s="30">
        <f t="shared" si="5"/>
        <v>45752</v>
      </c>
      <c r="B11" s="31">
        <f t="shared" si="4"/>
        <v>45752</v>
      </c>
      <c r="C11" s="18">
        <v>98</v>
      </c>
      <c r="D11" s="19">
        <v>835</v>
      </c>
      <c r="E11" s="19">
        <v>2156</v>
      </c>
      <c r="F11" s="32">
        <f t="shared" si="0"/>
        <v>3089</v>
      </c>
      <c r="G11" s="18">
        <v>66</v>
      </c>
      <c r="H11" s="19">
        <v>807</v>
      </c>
      <c r="I11" s="19">
        <v>1285</v>
      </c>
      <c r="J11" s="32">
        <f t="shared" si="1"/>
        <v>2158</v>
      </c>
      <c r="K11" s="20">
        <f t="shared" si="2"/>
        <v>164</v>
      </c>
      <c r="L11" s="21">
        <f t="shared" si="2"/>
        <v>1642</v>
      </c>
      <c r="M11" s="21">
        <f t="shared" si="2"/>
        <v>3441</v>
      </c>
      <c r="N11" s="32">
        <f t="shared" si="3"/>
        <v>5247</v>
      </c>
    </row>
    <row r="12" spans="1:18" ht="12.75" x14ac:dyDescent="0.2">
      <c r="A12" s="33">
        <f t="shared" si="5"/>
        <v>45753</v>
      </c>
      <c r="B12" s="34">
        <f t="shared" si="4"/>
        <v>45753</v>
      </c>
      <c r="C12" s="22">
        <v>76</v>
      </c>
      <c r="D12" s="23">
        <v>137</v>
      </c>
      <c r="E12" s="23">
        <v>1710</v>
      </c>
      <c r="F12" s="35">
        <f t="shared" si="0"/>
        <v>1923</v>
      </c>
      <c r="G12" s="22">
        <v>36</v>
      </c>
      <c r="H12" s="23">
        <v>295</v>
      </c>
      <c r="I12" s="23">
        <v>1600</v>
      </c>
      <c r="J12" s="35">
        <f t="shared" si="1"/>
        <v>1931</v>
      </c>
      <c r="K12" s="24">
        <f t="shared" si="2"/>
        <v>112</v>
      </c>
      <c r="L12" s="25">
        <f t="shared" si="2"/>
        <v>432</v>
      </c>
      <c r="M12" s="25">
        <f t="shared" si="2"/>
        <v>3310</v>
      </c>
      <c r="N12" s="35">
        <f t="shared" si="3"/>
        <v>3854</v>
      </c>
    </row>
    <row r="13" spans="1:18" ht="12.75" x14ac:dyDescent="0.2">
      <c r="A13" s="30">
        <f t="shared" si="5"/>
        <v>45754</v>
      </c>
      <c r="B13" s="31">
        <f t="shared" si="4"/>
        <v>45754</v>
      </c>
      <c r="C13" s="18">
        <v>71</v>
      </c>
      <c r="D13" s="19">
        <v>1124</v>
      </c>
      <c r="E13" s="19">
        <v>1287</v>
      </c>
      <c r="F13" s="32">
        <f t="shared" si="0"/>
        <v>2482</v>
      </c>
      <c r="G13" s="18">
        <v>47</v>
      </c>
      <c r="H13" s="19">
        <v>1966</v>
      </c>
      <c r="I13" s="19">
        <v>1274</v>
      </c>
      <c r="J13" s="32">
        <f t="shared" si="1"/>
        <v>3287</v>
      </c>
      <c r="K13" s="20">
        <f t="shared" si="2"/>
        <v>118</v>
      </c>
      <c r="L13" s="21">
        <f t="shared" si="2"/>
        <v>3090</v>
      </c>
      <c r="M13" s="21">
        <f t="shared" si="2"/>
        <v>2561</v>
      </c>
      <c r="N13" s="32">
        <f t="shared" si="3"/>
        <v>5769</v>
      </c>
    </row>
    <row r="14" spans="1:18" ht="12.75" x14ac:dyDescent="0.2">
      <c r="A14" s="33">
        <f t="shared" si="5"/>
        <v>45755</v>
      </c>
      <c r="B14" s="34">
        <f t="shared" si="4"/>
        <v>45755</v>
      </c>
      <c r="C14" s="22">
        <v>47</v>
      </c>
      <c r="D14" s="23">
        <v>1659</v>
      </c>
      <c r="E14" s="23">
        <v>1099</v>
      </c>
      <c r="F14" s="35">
        <f t="shared" si="0"/>
        <v>2805</v>
      </c>
      <c r="G14" s="22">
        <v>31</v>
      </c>
      <c r="H14" s="23">
        <v>2064</v>
      </c>
      <c r="I14" s="23">
        <v>947</v>
      </c>
      <c r="J14" s="35">
        <f t="shared" si="1"/>
        <v>3042</v>
      </c>
      <c r="K14" s="24">
        <f t="shared" si="2"/>
        <v>78</v>
      </c>
      <c r="L14" s="25">
        <f t="shared" si="2"/>
        <v>3723</v>
      </c>
      <c r="M14" s="25">
        <f t="shared" si="2"/>
        <v>2046</v>
      </c>
      <c r="N14" s="35">
        <f t="shared" si="3"/>
        <v>5847</v>
      </c>
    </row>
    <row r="15" spans="1:18" ht="12.75" x14ac:dyDescent="0.2">
      <c r="A15" s="30">
        <f t="shared" si="5"/>
        <v>45756</v>
      </c>
      <c r="B15" s="31">
        <f t="shared" si="4"/>
        <v>45756</v>
      </c>
      <c r="C15" s="18">
        <v>27</v>
      </c>
      <c r="D15" s="19">
        <v>1718</v>
      </c>
      <c r="E15" s="19">
        <v>1038</v>
      </c>
      <c r="F15" s="32">
        <f t="shared" si="0"/>
        <v>2783</v>
      </c>
      <c r="G15" s="18">
        <v>27</v>
      </c>
      <c r="H15" s="19">
        <v>1961</v>
      </c>
      <c r="I15" s="19">
        <v>971</v>
      </c>
      <c r="J15" s="32">
        <f t="shared" si="1"/>
        <v>2959</v>
      </c>
      <c r="K15" s="20">
        <f t="shared" si="2"/>
        <v>54</v>
      </c>
      <c r="L15" s="21">
        <f t="shared" si="2"/>
        <v>3679</v>
      </c>
      <c r="M15" s="21">
        <f t="shared" si="2"/>
        <v>2009</v>
      </c>
      <c r="N15" s="32">
        <f t="shared" si="3"/>
        <v>5742</v>
      </c>
    </row>
    <row r="16" spans="1:18" ht="12.75" x14ac:dyDescent="0.2">
      <c r="A16" s="33">
        <f t="shared" si="5"/>
        <v>45757</v>
      </c>
      <c r="B16" s="34">
        <f t="shared" si="4"/>
        <v>45757</v>
      </c>
      <c r="C16" s="22">
        <v>33</v>
      </c>
      <c r="D16" s="23">
        <v>1673</v>
      </c>
      <c r="E16" s="23">
        <v>1263</v>
      </c>
      <c r="F16" s="35">
        <f t="shared" si="0"/>
        <v>2969</v>
      </c>
      <c r="G16" s="22">
        <v>39</v>
      </c>
      <c r="H16" s="23">
        <v>1764</v>
      </c>
      <c r="I16" s="23">
        <v>1068</v>
      </c>
      <c r="J16" s="35">
        <f t="shared" si="1"/>
        <v>2871</v>
      </c>
      <c r="K16" s="24">
        <f t="shared" si="2"/>
        <v>72</v>
      </c>
      <c r="L16" s="25">
        <f t="shared" si="2"/>
        <v>3437</v>
      </c>
      <c r="M16" s="25">
        <f t="shared" si="2"/>
        <v>2331</v>
      </c>
      <c r="N16" s="35">
        <f t="shared" si="3"/>
        <v>5840</v>
      </c>
    </row>
    <row r="17" spans="1:14" ht="12.75" x14ac:dyDescent="0.2">
      <c r="A17" s="30">
        <f t="shared" si="5"/>
        <v>45758</v>
      </c>
      <c r="B17" s="31">
        <f t="shared" si="4"/>
        <v>45758</v>
      </c>
      <c r="C17" s="18">
        <v>41</v>
      </c>
      <c r="D17" s="19">
        <v>1345</v>
      </c>
      <c r="E17" s="19">
        <v>1618</v>
      </c>
      <c r="F17" s="32">
        <f t="shared" si="0"/>
        <v>3004</v>
      </c>
      <c r="G17" s="18">
        <v>103</v>
      </c>
      <c r="H17" s="19">
        <v>1257</v>
      </c>
      <c r="I17" s="19">
        <v>1192</v>
      </c>
      <c r="J17" s="32">
        <f t="shared" si="1"/>
        <v>2552</v>
      </c>
      <c r="K17" s="20">
        <f t="shared" si="2"/>
        <v>144</v>
      </c>
      <c r="L17" s="21">
        <f t="shared" si="2"/>
        <v>2602</v>
      </c>
      <c r="M17" s="21">
        <f t="shared" si="2"/>
        <v>2810</v>
      </c>
      <c r="N17" s="32">
        <f t="shared" si="3"/>
        <v>5556</v>
      </c>
    </row>
    <row r="18" spans="1:14" ht="12.75" x14ac:dyDescent="0.2">
      <c r="A18" s="33">
        <f t="shared" si="5"/>
        <v>45759</v>
      </c>
      <c r="B18" s="34">
        <f t="shared" si="4"/>
        <v>45759</v>
      </c>
      <c r="C18" s="22">
        <v>71</v>
      </c>
      <c r="D18" s="23">
        <v>958</v>
      </c>
      <c r="E18" s="23">
        <v>1981</v>
      </c>
      <c r="F18" s="35">
        <f t="shared" si="0"/>
        <v>3010</v>
      </c>
      <c r="G18" s="22">
        <v>78</v>
      </c>
      <c r="H18" s="23">
        <v>868</v>
      </c>
      <c r="I18" s="23">
        <v>1549</v>
      </c>
      <c r="J18" s="35">
        <f t="shared" si="1"/>
        <v>2495</v>
      </c>
      <c r="K18" s="24">
        <f t="shared" si="2"/>
        <v>149</v>
      </c>
      <c r="L18" s="25">
        <f t="shared" si="2"/>
        <v>1826</v>
      </c>
      <c r="M18" s="25">
        <f t="shared" si="2"/>
        <v>3530</v>
      </c>
      <c r="N18" s="35">
        <f t="shared" si="3"/>
        <v>5505</v>
      </c>
    </row>
    <row r="19" spans="1:14" ht="12.75" x14ac:dyDescent="0.2">
      <c r="A19" s="30">
        <f t="shared" si="5"/>
        <v>45760</v>
      </c>
      <c r="B19" s="31">
        <f t="shared" si="4"/>
        <v>45760</v>
      </c>
      <c r="C19" s="18">
        <v>56</v>
      </c>
      <c r="D19" s="19">
        <v>153</v>
      </c>
      <c r="E19" s="19">
        <v>1457</v>
      </c>
      <c r="F19" s="32">
        <f t="shared" si="0"/>
        <v>1666</v>
      </c>
      <c r="G19" s="18">
        <v>38</v>
      </c>
      <c r="H19" s="19">
        <v>344</v>
      </c>
      <c r="I19" s="19">
        <v>1598</v>
      </c>
      <c r="J19" s="32">
        <f t="shared" si="1"/>
        <v>1980</v>
      </c>
      <c r="K19" s="20">
        <f t="shared" si="2"/>
        <v>94</v>
      </c>
      <c r="L19" s="21">
        <f t="shared" si="2"/>
        <v>497</v>
      </c>
      <c r="M19" s="21">
        <f t="shared" si="2"/>
        <v>3055</v>
      </c>
      <c r="N19" s="32">
        <f t="shared" si="3"/>
        <v>3646</v>
      </c>
    </row>
    <row r="20" spans="1:14" ht="12.75" x14ac:dyDescent="0.2">
      <c r="A20" s="33">
        <f t="shared" si="5"/>
        <v>45761</v>
      </c>
      <c r="B20" s="34">
        <f t="shared" si="4"/>
        <v>45761</v>
      </c>
      <c r="C20" s="22">
        <v>57</v>
      </c>
      <c r="D20" s="23">
        <v>1224</v>
      </c>
      <c r="E20" s="23">
        <v>1334</v>
      </c>
      <c r="F20" s="35">
        <f t="shared" si="0"/>
        <v>2615</v>
      </c>
      <c r="G20" s="22">
        <v>32</v>
      </c>
      <c r="H20" s="23">
        <v>1846</v>
      </c>
      <c r="I20" s="23">
        <v>1241</v>
      </c>
      <c r="J20" s="35">
        <f t="shared" si="1"/>
        <v>3119</v>
      </c>
      <c r="K20" s="24">
        <f t="shared" si="2"/>
        <v>89</v>
      </c>
      <c r="L20" s="25">
        <f t="shared" si="2"/>
        <v>3070</v>
      </c>
      <c r="M20" s="25">
        <f t="shared" si="2"/>
        <v>2575</v>
      </c>
      <c r="N20" s="35">
        <f t="shared" si="3"/>
        <v>5734</v>
      </c>
    </row>
    <row r="21" spans="1:14" ht="12.75" x14ac:dyDescent="0.2">
      <c r="A21" s="30">
        <f t="shared" si="5"/>
        <v>45762</v>
      </c>
      <c r="B21" s="31">
        <f t="shared" si="4"/>
        <v>45762</v>
      </c>
      <c r="C21" s="18">
        <v>29</v>
      </c>
      <c r="D21" s="19">
        <v>1568</v>
      </c>
      <c r="E21" s="19">
        <v>1060</v>
      </c>
      <c r="F21" s="32">
        <f t="shared" si="0"/>
        <v>2657</v>
      </c>
      <c r="G21" s="18">
        <v>24</v>
      </c>
      <c r="H21" s="19">
        <v>1967</v>
      </c>
      <c r="I21" s="19">
        <v>986</v>
      </c>
      <c r="J21" s="32">
        <f t="shared" si="1"/>
        <v>2977</v>
      </c>
      <c r="K21" s="20">
        <f t="shared" si="2"/>
        <v>53</v>
      </c>
      <c r="L21" s="21">
        <f t="shared" si="2"/>
        <v>3535</v>
      </c>
      <c r="M21" s="21">
        <f t="shared" si="2"/>
        <v>2046</v>
      </c>
      <c r="N21" s="32">
        <f t="shared" si="3"/>
        <v>5634</v>
      </c>
    </row>
    <row r="22" spans="1:14" ht="12.75" x14ac:dyDescent="0.2">
      <c r="A22" s="33">
        <f t="shared" si="5"/>
        <v>45763</v>
      </c>
      <c r="B22" s="34">
        <f t="shared" si="4"/>
        <v>45763</v>
      </c>
      <c r="C22" s="22">
        <v>37</v>
      </c>
      <c r="D22" s="23">
        <v>1869</v>
      </c>
      <c r="E22" s="23">
        <v>1283</v>
      </c>
      <c r="F22" s="35">
        <f t="shared" si="0"/>
        <v>3189</v>
      </c>
      <c r="G22" s="22">
        <v>28</v>
      </c>
      <c r="H22" s="23">
        <v>1907</v>
      </c>
      <c r="I22" s="23">
        <v>1207</v>
      </c>
      <c r="J22" s="35">
        <f t="shared" si="1"/>
        <v>3142</v>
      </c>
      <c r="K22" s="24">
        <f t="shared" si="2"/>
        <v>65</v>
      </c>
      <c r="L22" s="25">
        <f t="shared" si="2"/>
        <v>3776</v>
      </c>
      <c r="M22" s="25">
        <f t="shared" si="2"/>
        <v>2490</v>
      </c>
      <c r="N22" s="35">
        <f t="shared" si="3"/>
        <v>6331</v>
      </c>
    </row>
    <row r="23" spans="1:14" ht="12.75" x14ac:dyDescent="0.2">
      <c r="A23" s="30">
        <f t="shared" si="5"/>
        <v>45764</v>
      </c>
      <c r="B23" s="31">
        <f t="shared" si="4"/>
        <v>45764</v>
      </c>
      <c r="C23" s="18">
        <v>28</v>
      </c>
      <c r="D23" s="19">
        <v>1466</v>
      </c>
      <c r="E23" s="19">
        <v>1874</v>
      </c>
      <c r="F23" s="32">
        <f t="shared" si="0"/>
        <v>3368</v>
      </c>
      <c r="G23" s="18">
        <v>43</v>
      </c>
      <c r="H23" s="19">
        <v>1741</v>
      </c>
      <c r="I23" s="19">
        <v>1451</v>
      </c>
      <c r="J23" s="32">
        <f t="shared" si="1"/>
        <v>3235</v>
      </c>
      <c r="K23" s="20">
        <f t="shared" si="2"/>
        <v>71</v>
      </c>
      <c r="L23" s="21">
        <f t="shared" si="2"/>
        <v>3207</v>
      </c>
      <c r="M23" s="21">
        <f t="shared" si="2"/>
        <v>3325</v>
      </c>
      <c r="N23" s="32">
        <f t="shared" si="3"/>
        <v>6603</v>
      </c>
    </row>
    <row r="24" spans="1:14" ht="12.75" x14ac:dyDescent="0.2">
      <c r="A24" s="33">
        <f t="shared" si="5"/>
        <v>45765</v>
      </c>
      <c r="B24" s="34">
        <f t="shared" si="4"/>
        <v>45765</v>
      </c>
      <c r="C24" s="22">
        <v>55</v>
      </c>
      <c r="D24" s="23">
        <v>2155</v>
      </c>
      <c r="E24" s="23">
        <v>3840</v>
      </c>
      <c r="F24" s="35">
        <f t="shared" si="0"/>
        <v>6050</v>
      </c>
      <c r="G24" s="22">
        <v>86</v>
      </c>
      <c r="H24" s="23">
        <v>1615</v>
      </c>
      <c r="I24" s="23">
        <v>3086</v>
      </c>
      <c r="J24" s="35">
        <f t="shared" si="1"/>
        <v>4787</v>
      </c>
      <c r="K24" s="24">
        <f t="shared" si="2"/>
        <v>141</v>
      </c>
      <c r="L24" s="25">
        <f t="shared" si="2"/>
        <v>3770</v>
      </c>
      <c r="M24" s="25">
        <f t="shared" si="2"/>
        <v>6926</v>
      </c>
      <c r="N24" s="35">
        <f t="shared" si="3"/>
        <v>10837</v>
      </c>
    </row>
    <row r="25" spans="1:14" ht="12.75" x14ac:dyDescent="0.2">
      <c r="A25" s="30">
        <f t="shared" si="5"/>
        <v>45766</v>
      </c>
      <c r="B25" s="31">
        <f t="shared" si="4"/>
        <v>45766</v>
      </c>
      <c r="C25" s="18">
        <v>57</v>
      </c>
      <c r="D25" s="19">
        <v>1836</v>
      </c>
      <c r="E25" s="19">
        <v>3113</v>
      </c>
      <c r="F25" s="32">
        <f t="shared" si="0"/>
        <v>5006</v>
      </c>
      <c r="G25" s="18">
        <v>60</v>
      </c>
      <c r="H25" s="19">
        <v>1009</v>
      </c>
      <c r="I25" s="19">
        <v>2300</v>
      </c>
      <c r="J25" s="32">
        <f t="shared" si="1"/>
        <v>3369</v>
      </c>
      <c r="K25" s="20">
        <f t="shared" si="2"/>
        <v>117</v>
      </c>
      <c r="L25" s="21">
        <f t="shared" si="2"/>
        <v>2845</v>
      </c>
      <c r="M25" s="21">
        <f t="shared" si="2"/>
        <v>5413</v>
      </c>
      <c r="N25" s="32">
        <f t="shared" si="3"/>
        <v>8375</v>
      </c>
    </row>
    <row r="26" spans="1:14" ht="12.75" x14ac:dyDescent="0.2">
      <c r="A26" s="33">
        <f t="shared" si="5"/>
        <v>45767</v>
      </c>
      <c r="B26" s="34">
        <f t="shared" si="4"/>
        <v>45767</v>
      </c>
      <c r="C26" s="22">
        <v>29</v>
      </c>
      <c r="D26" s="23">
        <v>106</v>
      </c>
      <c r="E26" s="23">
        <v>1768</v>
      </c>
      <c r="F26" s="35">
        <f t="shared" si="0"/>
        <v>1903</v>
      </c>
      <c r="G26" s="22">
        <v>29</v>
      </c>
      <c r="H26" s="23">
        <v>165</v>
      </c>
      <c r="I26" s="23">
        <v>1533</v>
      </c>
      <c r="J26" s="35">
        <f t="shared" si="1"/>
        <v>1727</v>
      </c>
      <c r="K26" s="24">
        <f t="shared" si="2"/>
        <v>58</v>
      </c>
      <c r="L26" s="25">
        <f t="shared" si="2"/>
        <v>271</v>
      </c>
      <c r="M26" s="25">
        <f t="shared" si="2"/>
        <v>3301</v>
      </c>
      <c r="N26" s="35">
        <f t="shared" si="3"/>
        <v>3630</v>
      </c>
    </row>
    <row r="27" spans="1:14" ht="12.75" x14ac:dyDescent="0.2">
      <c r="A27" s="30">
        <f t="shared" si="5"/>
        <v>45768</v>
      </c>
      <c r="B27" s="31">
        <f t="shared" si="4"/>
        <v>45768</v>
      </c>
      <c r="C27" s="18">
        <v>50</v>
      </c>
      <c r="D27" s="19">
        <v>230</v>
      </c>
      <c r="E27" s="19">
        <v>2638</v>
      </c>
      <c r="F27" s="32">
        <f t="shared" si="0"/>
        <v>2918</v>
      </c>
      <c r="G27" s="18">
        <v>33</v>
      </c>
      <c r="H27" s="19">
        <v>405</v>
      </c>
      <c r="I27" s="19">
        <v>2955</v>
      </c>
      <c r="J27" s="32">
        <f t="shared" si="1"/>
        <v>3393</v>
      </c>
      <c r="K27" s="20">
        <f t="shared" si="2"/>
        <v>83</v>
      </c>
      <c r="L27" s="21">
        <f t="shared" si="2"/>
        <v>635</v>
      </c>
      <c r="M27" s="21">
        <f t="shared" si="2"/>
        <v>5593</v>
      </c>
      <c r="N27" s="32">
        <f t="shared" si="3"/>
        <v>6311</v>
      </c>
    </row>
    <row r="28" spans="1:14" ht="12.75" x14ac:dyDescent="0.2">
      <c r="A28" s="33">
        <f t="shared" si="5"/>
        <v>45769</v>
      </c>
      <c r="B28" s="34">
        <f t="shared" si="4"/>
        <v>45769</v>
      </c>
      <c r="C28" s="22">
        <v>39</v>
      </c>
      <c r="D28" s="23">
        <v>1141</v>
      </c>
      <c r="E28" s="23">
        <v>2045</v>
      </c>
      <c r="F28" s="35">
        <f t="shared" si="0"/>
        <v>3225</v>
      </c>
      <c r="G28" s="22">
        <v>30</v>
      </c>
      <c r="H28" s="23">
        <v>1747</v>
      </c>
      <c r="I28" s="23">
        <v>1718</v>
      </c>
      <c r="J28" s="35">
        <f t="shared" si="1"/>
        <v>3495</v>
      </c>
      <c r="K28" s="24">
        <f t="shared" si="2"/>
        <v>69</v>
      </c>
      <c r="L28" s="25">
        <f t="shared" si="2"/>
        <v>2888</v>
      </c>
      <c r="M28" s="25">
        <f t="shared" si="2"/>
        <v>3763</v>
      </c>
      <c r="N28" s="35">
        <f t="shared" si="3"/>
        <v>6720</v>
      </c>
    </row>
    <row r="29" spans="1:14" ht="12.75" x14ac:dyDescent="0.2">
      <c r="A29" s="30">
        <f t="shared" si="5"/>
        <v>45770</v>
      </c>
      <c r="B29" s="31">
        <f t="shared" si="4"/>
        <v>45770</v>
      </c>
      <c r="C29" s="18">
        <v>40</v>
      </c>
      <c r="D29" s="19">
        <v>1529</v>
      </c>
      <c r="E29" s="19">
        <v>1441</v>
      </c>
      <c r="F29" s="32">
        <f t="shared" si="0"/>
        <v>3010</v>
      </c>
      <c r="G29" s="18">
        <v>33</v>
      </c>
      <c r="H29" s="19">
        <v>1998</v>
      </c>
      <c r="I29" s="19">
        <v>1453</v>
      </c>
      <c r="J29" s="32">
        <f t="shared" si="1"/>
        <v>3484</v>
      </c>
      <c r="K29" s="20">
        <f t="shared" si="2"/>
        <v>73</v>
      </c>
      <c r="L29" s="21">
        <f t="shared" si="2"/>
        <v>3527</v>
      </c>
      <c r="M29" s="21">
        <f t="shared" si="2"/>
        <v>2894</v>
      </c>
      <c r="N29" s="32">
        <f t="shared" si="3"/>
        <v>6494</v>
      </c>
    </row>
    <row r="30" spans="1:14" ht="12.75" x14ac:dyDescent="0.2">
      <c r="A30" s="33">
        <f t="shared" si="5"/>
        <v>45771</v>
      </c>
      <c r="B30" s="34">
        <f t="shared" si="4"/>
        <v>45771</v>
      </c>
      <c r="C30" s="22">
        <v>45</v>
      </c>
      <c r="D30" s="23">
        <v>1359</v>
      </c>
      <c r="E30" s="23">
        <v>1562</v>
      </c>
      <c r="F30" s="35">
        <f t="shared" si="0"/>
        <v>2966</v>
      </c>
      <c r="G30" s="22">
        <v>42</v>
      </c>
      <c r="H30" s="23">
        <v>1893</v>
      </c>
      <c r="I30" s="23">
        <v>1966</v>
      </c>
      <c r="J30" s="35">
        <f t="shared" si="1"/>
        <v>3901</v>
      </c>
      <c r="K30" s="24">
        <f t="shared" si="2"/>
        <v>87</v>
      </c>
      <c r="L30" s="25">
        <f t="shared" si="2"/>
        <v>3252</v>
      </c>
      <c r="M30" s="25">
        <f t="shared" si="2"/>
        <v>3528</v>
      </c>
      <c r="N30" s="35">
        <f t="shared" si="3"/>
        <v>6867</v>
      </c>
    </row>
    <row r="31" spans="1:14" ht="12.75" x14ac:dyDescent="0.2">
      <c r="A31" s="30">
        <f t="shared" si="5"/>
        <v>45772</v>
      </c>
      <c r="B31" s="31">
        <f t="shared" si="4"/>
        <v>45772</v>
      </c>
      <c r="C31" s="18">
        <v>34</v>
      </c>
      <c r="D31" s="19">
        <v>897</v>
      </c>
      <c r="E31" s="19">
        <v>2363</v>
      </c>
      <c r="F31" s="32">
        <f t="shared" si="0"/>
        <v>3294</v>
      </c>
      <c r="G31" s="18">
        <v>48</v>
      </c>
      <c r="H31" s="19">
        <v>967</v>
      </c>
      <c r="I31" s="19">
        <v>2703</v>
      </c>
      <c r="J31" s="32">
        <f t="shared" si="1"/>
        <v>3718</v>
      </c>
      <c r="K31" s="20">
        <f t="shared" si="2"/>
        <v>82</v>
      </c>
      <c r="L31" s="21">
        <f t="shared" si="2"/>
        <v>1864</v>
      </c>
      <c r="M31" s="21">
        <f t="shared" si="2"/>
        <v>5066</v>
      </c>
      <c r="N31" s="32">
        <f t="shared" si="3"/>
        <v>7012</v>
      </c>
    </row>
    <row r="32" spans="1:14" ht="12.75" x14ac:dyDescent="0.2">
      <c r="A32" s="33">
        <f t="shared" si="5"/>
        <v>45773</v>
      </c>
      <c r="B32" s="34">
        <f t="shared" si="4"/>
        <v>45773</v>
      </c>
      <c r="C32" s="22">
        <v>57</v>
      </c>
      <c r="D32" s="23">
        <v>1396</v>
      </c>
      <c r="E32" s="23">
        <v>3392</v>
      </c>
      <c r="F32" s="35">
        <f t="shared" si="0"/>
        <v>4845</v>
      </c>
      <c r="G32" s="22">
        <v>52</v>
      </c>
      <c r="H32" s="23">
        <v>524</v>
      </c>
      <c r="I32" s="23">
        <v>1969</v>
      </c>
      <c r="J32" s="35">
        <f t="shared" si="1"/>
        <v>2545</v>
      </c>
      <c r="K32" s="24">
        <f t="shared" si="2"/>
        <v>109</v>
      </c>
      <c r="L32" s="25">
        <f t="shared" si="2"/>
        <v>1920</v>
      </c>
      <c r="M32" s="25">
        <f t="shared" si="2"/>
        <v>5361</v>
      </c>
      <c r="N32" s="35">
        <f t="shared" si="3"/>
        <v>7390</v>
      </c>
    </row>
    <row r="33" spans="1:18" ht="12.75" x14ac:dyDescent="0.2">
      <c r="A33" s="30">
        <f t="shared" si="5"/>
        <v>45774</v>
      </c>
      <c r="B33" s="31">
        <f t="shared" si="4"/>
        <v>45774</v>
      </c>
      <c r="C33" s="18">
        <v>53</v>
      </c>
      <c r="D33" s="19">
        <v>230</v>
      </c>
      <c r="E33" s="19">
        <v>3652</v>
      </c>
      <c r="F33" s="32">
        <f t="shared" si="0"/>
        <v>3935</v>
      </c>
      <c r="G33" s="18">
        <v>35</v>
      </c>
      <c r="H33" s="19">
        <v>384</v>
      </c>
      <c r="I33" s="19">
        <v>2101</v>
      </c>
      <c r="J33" s="32">
        <f t="shared" si="1"/>
        <v>2520</v>
      </c>
      <c r="K33" s="20">
        <f t="shared" si="2"/>
        <v>88</v>
      </c>
      <c r="L33" s="21">
        <f t="shared" si="2"/>
        <v>614</v>
      </c>
      <c r="M33" s="21">
        <f t="shared" si="2"/>
        <v>5753</v>
      </c>
      <c r="N33" s="32">
        <f t="shared" si="3"/>
        <v>6455</v>
      </c>
    </row>
    <row r="34" spans="1:18" ht="12.75" x14ac:dyDescent="0.2">
      <c r="A34" s="33">
        <f t="shared" si="5"/>
        <v>45775</v>
      </c>
      <c r="B34" s="34">
        <f t="shared" si="4"/>
        <v>45775</v>
      </c>
      <c r="C34" s="22">
        <v>27</v>
      </c>
      <c r="D34" s="23">
        <v>819</v>
      </c>
      <c r="E34" s="23">
        <v>1183</v>
      </c>
      <c r="F34" s="35">
        <f t="shared" si="0"/>
        <v>2029</v>
      </c>
      <c r="G34" s="22">
        <v>23</v>
      </c>
      <c r="H34" s="23">
        <v>1222</v>
      </c>
      <c r="I34" s="23">
        <v>822</v>
      </c>
      <c r="J34" s="35">
        <f t="shared" si="1"/>
        <v>2067</v>
      </c>
      <c r="K34" s="24">
        <f t="shared" si="2"/>
        <v>50</v>
      </c>
      <c r="L34" s="25">
        <f t="shared" si="2"/>
        <v>2041</v>
      </c>
      <c r="M34" s="25">
        <f t="shared" si="2"/>
        <v>2005</v>
      </c>
      <c r="N34" s="35">
        <f t="shared" si="3"/>
        <v>4096</v>
      </c>
    </row>
    <row r="35" spans="1:18" ht="12.75" x14ac:dyDescent="0.2">
      <c r="A35" s="30">
        <f t="shared" si="5"/>
        <v>45776</v>
      </c>
      <c r="B35" s="31">
        <f t="shared" si="4"/>
        <v>45776</v>
      </c>
      <c r="C35" s="18">
        <v>37</v>
      </c>
      <c r="D35" s="19">
        <v>1529</v>
      </c>
      <c r="E35" s="19">
        <v>1280</v>
      </c>
      <c r="F35" s="32">
        <f t="shared" si="0"/>
        <v>2846</v>
      </c>
      <c r="G35" s="18">
        <v>32</v>
      </c>
      <c r="H35" s="19">
        <v>2033</v>
      </c>
      <c r="I35" s="19">
        <v>1190</v>
      </c>
      <c r="J35" s="32">
        <f t="shared" si="1"/>
        <v>3255</v>
      </c>
      <c r="K35" s="20">
        <f t="shared" si="2"/>
        <v>69</v>
      </c>
      <c r="L35" s="21">
        <f t="shared" si="2"/>
        <v>3562</v>
      </c>
      <c r="M35" s="21">
        <f t="shared" si="2"/>
        <v>2470</v>
      </c>
      <c r="N35" s="32">
        <f t="shared" si="3"/>
        <v>6101</v>
      </c>
    </row>
    <row r="36" spans="1:18" ht="12.75" x14ac:dyDescent="0.2">
      <c r="A36" s="33">
        <f t="shared" si="5"/>
        <v>45777</v>
      </c>
      <c r="B36" s="34">
        <f t="shared" si="4"/>
        <v>45777</v>
      </c>
      <c r="C36" s="22">
        <v>34</v>
      </c>
      <c r="D36" s="23">
        <v>1562</v>
      </c>
      <c r="E36" s="23">
        <v>2334</v>
      </c>
      <c r="F36" s="35">
        <f t="shared" si="0"/>
        <v>3930</v>
      </c>
      <c r="G36" s="22">
        <v>38</v>
      </c>
      <c r="H36" s="23">
        <v>1530</v>
      </c>
      <c r="I36" s="23">
        <v>1817</v>
      </c>
      <c r="J36" s="35">
        <f t="shared" si="1"/>
        <v>3385</v>
      </c>
      <c r="K36" s="24">
        <f t="shared" si="2"/>
        <v>72</v>
      </c>
      <c r="L36" s="25">
        <f t="shared" si="2"/>
        <v>3092</v>
      </c>
      <c r="M36" s="25">
        <f t="shared" si="2"/>
        <v>4151</v>
      </c>
      <c r="N36" s="35">
        <f t="shared" si="3"/>
        <v>7315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1390</v>
      </c>
      <c r="D37" s="64">
        <f t="shared" si="6"/>
        <v>37142</v>
      </c>
      <c r="E37" s="64">
        <f t="shared" si="6"/>
        <v>54799</v>
      </c>
      <c r="F37" s="64">
        <f t="shared" si="6"/>
        <v>93331</v>
      </c>
      <c r="G37" s="64">
        <f t="shared" si="6"/>
        <v>1333</v>
      </c>
      <c r="H37" s="64">
        <f t="shared" si="6"/>
        <v>41214</v>
      </c>
      <c r="I37" s="64">
        <f t="shared" si="6"/>
        <v>46220</v>
      </c>
      <c r="J37" s="64">
        <f t="shared" si="6"/>
        <v>88767</v>
      </c>
      <c r="K37" s="64">
        <f t="shared" si="6"/>
        <v>2723</v>
      </c>
      <c r="L37" s="64">
        <f t="shared" si="6"/>
        <v>78356</v>
      </c>
      <c r="M37" s="64">
        <f t="shared" si="6"/>
        <v>101019</v>
      </c>
      <c r="N37" s="65">
        <f t="shared" si="6"/>
        <v>182098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 t="shared" ref="C38:N38" si="7">IF(COUNT(C7:C36)=0," ",C37/COUNT(C7:C36))</f>
        <v>46.333333333333336</v>
      </c>
      <c r="D38" s="66">
        <f t="shared" si="7"/>
        <v>1238.0666666666666</v>
      </c>
      <c r="E38" s="66">
        <f t="shared" si="7"/>
        <v>1826.6333333333334</v>
      </c>
      <c r="F38" s="66">
        <f t="shared" si="7"/>
        <v>3111.0333333333333</v>
      </c>
      <c r="G38" s="66">
        <f t="shared" si="7"/>
        <v>44.43333333333333</v>
      </c>
      <c r="H38" s="66">
        <f t="shared" si="7"/>
        <v>1373.8</v>
      </c>
      <c r="I38" s="66">
        <f t="shared" si="7"/>
        <v>1540.6666666666667</v>
      </c>
      <c r="J38" s="66">
        <f t="shared" si="7"/>
        <v>2958.9</v>
      </c>
      <c r="K38" s="66">
        <f t="shared" si="7"/>
        <v>90.766666666666666</v>
      </c>
      <c r="L38" s="66">
        <f t="shared" si="7"/>
        <v>2611.8666666666668</v>
      </c>
      <c r="M38" s="66">
        <f t="shared" si="7"/>
        <v>3367.3</v>
      </c>
      <c r="N38" s="67">
        <f t="shared" si="7"/>
        <v>6069.9333333333334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topLeftCell="A4" zoomScaleNormal="100" workbookViewId="0">
      <selection activeCell="P28" sqref="P2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mai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Avril!A36+1</f>
        <v>45778</v>
      </c>
      <c r="B7" s="31">
        <f>A7</f>
        <v>45778</v>
      </c>
      <c r="C7" s="18">
        <v>47</v>
      </c>
      <c r="D7" s="19">
        <v>373</v>
      </c>
      <c r="E7" s="19">
        <v>2810</v>
      </c>
      <c r="F7" s="32">
        <f t="shared" ref="F7:F37" si="0">IF($A7=" "," ",SUM(C7:E7))</f>
        <v>3230</v>
      </c>
      <c r="G7" s="18">
        <v>41</v>
      </c>
      <c r="H7" s="19">
        <v>394</v>
      </c>
      <c r="I7" s="19">
        <v>2409</v>
      </c>
      <c r="J7" s="32">
        <f t="shared" ref="J7:J37" si="1">IF($A7=" "," ",SUM(G7:I7))</f>
        <v>2844</v>
      </c>
      <c r="K7" s="20">
        <f t="shared" ref="K7:M37" si="2">IF($A7=" "," ",SUM(C7,G7))</f>
        <v>88</v>
      </c>
      <c r="L7" s="21">
        <f t="shared" si="2"/>
        <v>767</v>
      </c>
      <c r="M7" s="21">
        <f t="shared" si="2"/>
        <v>5219</v>
      </c>
      <c r="N7" s="32">
        <f t="shared" ref="N7:N37" si="3">IF($A7=" "," ",SUM(K7:M7))</f>
        <v>6074</v>
      </c>
      <c r="Q7" s="4"/>
    </row>
    <row r="8" spans="1:18" ht="12.75" x14ac:dyDescent="0.2">
      <c r="A8" s="33">
        <f>A7+1</f>
        <v>45779</v>
      </c>
      <c r="B8" s="34">
        <f t="shared" ref="B8:B37" si="4">A8</f>
        <v>45779</v>
      </c>
      <c r="C8" s="22">
        <v>45</v>
      </c>
      <c r="D8" s="23">
        <v>1191</v>
      </c>
      <c r="E8" s="23">
        <v>1687</v>
      </c>
      <c r="F8" s="35">
        <f t="shared" si="0"/>
        <v>2923</v>
      </c>
      <c r="G8" s="22">
        <v>46</v>
      </c>
      <c r="H8" s="23">
        <v>1092</v>
      </c>
      <c r="I8" s="23">
        <v>2190</v>
      </c>
      <c r="J8" s="35">
        <f t="shared" si="1"/>
        <v>3328</v>
      </c>
      <c r="K8" s="24">
        <f t="shared" si="2"/>
        <v>91</v>
      </c>
      <c r="L8" s="25">
        <f t="shared" si="2"/>
        <v>2283</v>
      </c>
      <c r="M8" s="25">
        <f t="shared" si="2"/>
        <v>3877</v>
      </c>
      <c r="N8" s="35">
        <f t="shared" si="3"/>
        <v>6251</v>
      </c>
      <c r="Q8" s="4"/>
    </row>
    <row r="9" spans="1:18" ht="12.75" x14ac:dyDescent="0.2">
      <c r="A9" s="30">
        <f t="shared" ref="A9:A37" si="5">A8+1</f>
        <v>45780</v>
      </c>
      <c r="B9" s="31">
        <f t="shared" si="4"/>
        <v>45780</v>
      </c>
      <c r="C9" s="18">
        <v>48</v>
      </c>
      <c r="D9" s="19">
        <v>744</v>
      </c>
      <c r="E9" s="19">
        <v>1762</v>
      </c>
      <c r="F9" s="32">
        <f t="shared" si="0"/>
        <v>2554</v>
      </c>
      <c r="G9" s="18">
        <v>53</v>
      </c>
      <c r="H9" s="19">
        <v>693</v>
      </c>
      <c r="I9" s="19">
        <v>3092</v>
      </c>
      <c r="J9" s="32">
        <f t="shared" si="1"/>
        <v>3838</v>
      </c>
      <c r="K9" s="20">
        <f t="shared" si="2"/>
        <v>101</v>
      </c>
      <c r="L9" s="21">
        <f t="shared" si="2"/>
        <v>1437</v>
      </c>
      <c r="M9" s="21">
        <f t="shared" si="2"/>
        <v>4854</v>
      </c>
      <c r="N9" s="32">
        <f t="shared" si="3"/>
        <v>6392</v>
      </c>
    </row>
    <row r="10" spans="1:18" ht="12.75" x14ac:dyDescent="0.2">
      <c r="A10" s="33">
        <f t="shared" si="5"/>
        <v>45781</v>
      </c>
      <c r="B10" s="34">
        <f t="shared" si="4"/>
        <v>45781</v>
      </c>
      <c r="C10" s="22">
        <v>63</v>
      </c>
      <c r="D10" s="23">
        <v>154</v>
      </c>
      <c r="E10" s="23">
        <v>2368</v>
      </c>
      <c r="F10" s="35">
        <f t="shared" si="0"/>
        <v>2585</v>
      </c>
      <c r="G10" s="22">
        <v>39</v>
      </c>
      <c r="H10" s="23">
        <v>266</v>
      </c>
      <c r="I10" s="23">
        <v>3767</v>
      </c>
      <c r="J10" s="35">
        <f t="shared" si="1"/>
        <v>4072</v>
      </c>
      <c r="K10" s="24">
        <f t="shared" si="2"/>
        <v>102</v>
      </c>
      <c r="L10" s="25">
        <f t="shared" si="2"/>
        <v>420</v>
      </c>
      <c r="M10" s="25">
        <f t="shared" si="2"/>
        <v>6135</v>
      </c>
      <c r="N10" s="35">
        <f t="shared" si="3"/>
        <v>6657</v>
      </c>
    </row>
    <row r="11" spans="1:18" ht="12.75" x14ac:dyDescent="0.2">
      <c r="A11" s="30">
        <f t="shared" si="5"/>
        <v>45782</v>
      </c>
      <c r="B11" s="31">
        <f t="shared" si="4"/>
        <v>45782</v>
      </c>
      <c r="C11" s="18">
        <v>50</v>
      </c>
      <c r="D11" s="19">
        <v>1049</v>
      </c>
      <c r="E11" s="19">
        <v>1400</v>
      </c>
      <c r="F11" s="32">
        <f t="shared" si="0"/>
        <v>2499</v>
      </c>
      <c r="G11" s="18">
        <v>36</v>
      </c>
      <c r="H11" s="19">
        <v>1791</v>
      </c>
      <c r="I11" s="19">
        <v>1300</v>
      </c>
      <c r="J11" s="32">
        <f t="shared" si="1"/>
        <v>3127</v>
      </c>
      <c r="K11" s="20">
        <f t="shared" si="2"/>
        <v>86</v>
      </c>
      <c r="L11" s="21">
        <f t="shared" si="2"/>
        <v>2840</v>
      </c>
      <c r="M11" s="21">
        <f t="shared" si="2"/>
        <v>2700</v>
      </c>
      <c r="N11" s="32">
        <f t="shared" si="3"/>
        <v>5626</v>
      </c>
    </row>
    <row r="12" spans="1:18" ht="12.75" x14ac:dyDescent="0.2">
      <c r="A12" s="33">
        <f t="shared" si="5"/>
        <v>45783</v>
      </c>
      <c r="B12" s="34">
        <f t="shared" si="4"/>
        <v>45783</v>
      </c>
      <c r="C12" s="22">
        <v>45</v>
      </c>
      <c r="D12" s="23">
        <v>1425</v>
      </c>
      <c r="E12" s="23">
        <v>1004</v>
      </c>
      <c r="F12" s="35">
        <f t="shared" si="0"/>
        <v>2474</v>
      </c>
      <c r="G12" s="22">
        <v>29</v>
      </c>
      <c r="H12" s="23">
        <v>1800</v>
      </c>
      <c r="I12" s="23">
        <v>829</v>
      </c>
      <c r="J12" s="35">
        <f t="shared" si="1"/>
        <v>2658</v>
      </c>
      <c r="K12" s="24">
        <f t="shared" si="2"/>
        <v>74</v>
      </c>
      <c r="L12" s="25">
        <f t="shared" si="2"/>
        <v>3225</v>
      </c>
      <c r="M12" s="25">
        <f t="shared" si="2"/>
        <v>1833</v>
      </c>
      <c r="N12" s="35">
        <f t="shared" si="3"/>
        <v>5132</v>
      </c>
    </row>
    <row r="13" spans="1:18" ht="12.75" x14ac:dyDescent="0.2">
      <c r="A13" s="30">
        <f t="shared" si="5"/>
        <v>45784</v>
      </c>
      <c r="B13" s="31">
        <f t="shared" si="4"/>
        <v>45784</v>
      </c>
      <c r="C13" s="18">
        <v>36</v>
      </c>
      <c r="D13" s="19">
        <v>1956</v>
      </c>
      <c r="E13" s="19">
        <v>1828</v>
      </c>
      <c r="F13" s="32">
        <f t="shared" si="0"/>
        <v>3820</v>
      </c>
      <c r="G13" s="18">
        <v>31</v>
      </c>
      <c r="H13" s="19">
        <v>1320</v>
      </c>
      <c r="I13" s="19">
        <v>1056</v>
      </c>
      <c r="J13" s="32">
        <f t="shared" si="1"/>
        <v>2407</v>
      </c>
      <c r="K13" s="20">
        <f t="shared" si="2"/>
        <v>67</v>
      </c>
      <c r="L13" s="21">
        <f t="shared" si="2"/>
        <v>3276</v>
      </c>
      <c r="M13" s="21">
        <f t="shared" si="2"/>
        <v>2884</v>
      </c>
      <c r="N13" s="32">
        <f t="shared" si="3"/>
        <v>6227</v>
      </c>
    </row>
    <row r="14" spans="1:18" ht="12.75" x14ac:dyDescent="0.2">
      <c r="A14" s="33">
        <f t="shared" si="5"/>
        <v>45785</v>
      </c>
      <c r="B14" s="34">
        <f t="shared" si="4"/>
        <v>45785</v>
      </c>
      <c r="C14" s="22">
        <v>49</v>
      </c>
      <c r="D14" s="23">
        <v>534</v>
      </c>
      <c r="E14" s="23">
        <v>2363</v>
      </c>
      <c r="F14" s="35">
        <f t="shared" si="0"/>
        <v>2946</v>
      </c>
      <c r="G14" s="22">
        <v>36</v>
      </c>
      <c r="H14" s="23">
        <v>717</v>
      </c>
      <c r="I14" s="23">
        <v>1163</v>
      </c>
      <c r="J14" s="35">
        <f t="shared" si="1"/>
        <v>1916</v>
      </c>
      <c r="K14" s="24">
        <f t="shared" si="2"/>
        <v>85</v>
      </c>
      <c r="L14" s="25">
        <f t="shared" si="2"/>
        <v>1251</v>
      </c>
      <c r="M14" s="25">
        <f t="shared" si="2"/>
        <v>3526</v>
      </c>
      <c r="N14" s="35">
        <f t="shared" si="3"/>
        <v>4862</v>
      </c>
    </row>
    <row r="15" spans="1:18" ht="12.75" x14ac:dyDescent="0.2">
      <c r="A15" s="30">
        <f t="shared" si="5"/>
        <v>45786</v>
      </c>
      <c r="B15" s="31">
        <f t="shared" si="4"/>
        <v>45786</v>
      </c>
      <c r="C15" s="18">
        <v>42</v>
      </c>
      <c r="D15" s="19">
        <v>1255</v>
      </c>
      <c r="E15" s="19">
        <v>1385</v>
      </c>
      <c r="F15" s="32">
        <f t="shared" si="0"/>
        <v>2682</v>
      </c>
      <c r="G15" s="18">
        <v>65</v>
      </c>
      <c r="H15" s="19">
        <v>1859</v>
      </c>
      <c r="I15" s="19">
        <v>1344</v>
      </c>
      <c r="J15" s="32">
        <f t="shared" si="1"/>
        <v>3268</v>
      </c>
      <c r="K15" s="20">
        <f t="shared" si="2"/>
        <v>107</v>
      </c>
      <c r="L15" s="21">
        <f t="shared" si="2"/>
        <v>3114</v>
      </c>
      <c r="M15" s="21">
        <f t="shared" si="2"/>
        <v>2729</v>
      </c>
      <c r="N15" s="32">
        <f t="shared" si="3"/>
        <v>5950</v>
      </c>
    </row>
    <row r="16" spans="1:18" ht="12.75" x14ac:dyDescent="0.2">
      <c r="A16" s="33">
        <f t="shared" si="5"/>
        <v>45787</v>
      </c>
      <c r="B16" s="34">
        <f t="shared" si="4"/>
        <v>45787</v>
      </c>
      <c r="C16" s="22">
        <v>52</v>
      </c>
      <c r="D16" s="23">
        <v>820</v>
      </c>
      <c r="E16" s="23">
        <v>1080</v>
      </c>
      <c r="F16" s="35">
        <f t="shared" si="0"/>
        <v>1952</v>
      </c>
      <c r="G16" s="22">
        <v>51</v>
      </c>
      <c r="H16" s="23">
        <v>855</v>
      </c>
      <c r="I16" s="23">
        <v>1792</v>
      </c>
      <c r="J16" s="35">
        <f t="shared" si="1"/>
        <v>2698</v>
      </c>
      <c r="K16" s="24">
        <f t="shared" si="2"/>
        <v>103</v>
      </c>
      <c r="L16" s="25">
        <f t="shared" si="2"/>
        <v>1675</v>
      </c>
      <c r="M16" s="25">
        <f t="shared" si="2"/>
        <v>2872</v>
      </c>
      <c r="N16" s="35">
        <f t="shared" si="3"/>
        <v>4650</v>
      </c>
    </row>
    <row r="17" spans="1:14" ht="12.75" x14ac:dyDescent="0.2">
      <c r="A17" s="30">
        <f t="shared" si="5"/>
        <v>45788</v>
      </c>
      <c r="B17" s="31">
        <f t="shared" si="4"/>
        <v>45788</v>
      </c>
      <c r="C17" s="18">
        <v>61</v>
      </c>
      <c r="D17" s="19">
        <v>139</v>
      </c>
      <c r="E17" s="19">
        <v>1130</v>
      </c>
      <c r="F17" s="32">
        <f t="shared" si="0"/>
        <v>1330</v>
      </c>
      <c r="G17" s="18">
        <v>45</v>
      </c>
      <c r="H17" s="19">
        <v>287</v>
      </c>
      <c r="I17" s="19">
        <v>3479</v>
      </c>
      <c r="J17" s="32">
        <f t="shared" si="1"/>
        <v>3811</v>
      </c>
      <c r="K17" s="20">
        <f t="shared" si="2"/>
        <v>106</v>
      </c>
      <c r="L17" s="21">
        <f t="shared" si="2"/>
        <v>426</v>
      </c>
      <c r="M17" s="21">
        <f t="shared" si="2"/>
        <v>4609</v>
      </c>
      <c r="N17" s="32">
        <f t="shared" si="3"/>
        <v>5141</v>
      </c>
    </row>
    <row r="18" spans="1:14" ht="12.75" x14ac:dyDescent="0.2">
      <c r="A18" s="33">
        <f t="shared" si="5"/>
        <v>45789</v>
      </c>
      <c r="B18" s="34">
        <f t="shared" si="4"/>
        <v>45789</v>
      </c>
      <c r="C18" s="22">
        <v>61</v>
      </c>
      <c r="D18" s="23">
        <v>1057</v>
      </c>
      <c r="E18" s="23">
        <v>1220</v>
      </c>
      <c r="F18" s="35">
        <f t="shared" si="0"/>
        <v>2338</v>
      </c>
      <c r="G18" s="22">
        <v>38</v>
      </c>
      <c r="H18" s="23">
        <v>1872</v>
      </c>
      <c r="I18" s="23">
        <v>1447</v>
      </c>
      <c r="J18" s="35">
        <f t="shared" si="1"/>
        <v>3357</v>
      </c>
      <c r="K18" s="24">
        <f t="shared" si="2"/>
        <v>99</v>
      </c>
      <c r="L18" s="25">
        <f t="shared" si="2"/>
        <v>2929</v>
      </c>
      <c r="M18" s="25">
        <f t="shared" si="2"/>
        <v>2667</v>
      </c>
      <c r="N18" s="35">
        <f t="shared" si="3"/>
        <v>5695</v>
      </c>
    </row>
    <row r="19" spans="1:14" ht="12.75" x14ac:dyDescent="0.2">
      <c r="A19" s="30">
        <f t="shared" si="5"/>
        <v>45790</v>
      </c>
      <c r="B19" s="31">
        <f t="shared" si="4"/>
        <v>45790</v>
      </c>
      <c r="C19" s="18">
        <v>41</v>
      </c>
      <c r="D19" s="19">
        <v>1649</v>
      </c>
      <c r="E19" s="19">
        <v>985</v>
      </c>
      <c r="F19" s="32">
        <f t="shared" si="0"/>
        <v>2675</v>
      </c>
      <c r="G19" s="18">
        <v>29</v>
      </c>
      <c r="H19" s="19">
        <v>2033</v>
      </c>
      <c r="I19" s="19">
        <v>1032</v>
      </c>
      <c r="J19" s="32">
        <f t="shared" si="1"/>
        <v>3094</v>
      </c>
      <c r="K19" s="20">
        <f t="shared" si="2"/>
        <v>70</v>
      </c>
      <c r="L19" s="21">
        <f t="shared" si="2"/>
        <v>3682</v>
      </c>
      <c r="M19" s="21">
        <f t="shared" si="2"/>
        <v>2017</v>
      </c>
      <c r="N19" s="32">
        <f t="shared" si="3"/>
        <v>5769</v>
      </c>
    </row>
    <row r="20" spans="1:14" ht="12.75" x14ac:dyDescent="0.2">
      <c r="A20" s="33">
        <f t="shared" si="5"/>
        <v>45791</v>
      </c>
      <c r="B20" s="34">
        <f t="shared" si="4"/>
        <v>45791</v>
      </c>
      <c r="C20" s="22">
        <v>34</v>
      </c>
      <c r="D20" s="23">
        <v>1772</v>
      </c>
      <c r="E20" s="23">
        <v>1029</v>
      </c>
      <c r="F20" s="35">
        <f t="shared" si="0"/>
        <v>2835</v>
      </c>
      <c r="G20" s="22">
        <v>31</v>
      </c>
      <c r="H20" s="23">
        <v>1882</v>
      </c>
      <c r="I20" s="23">
        <v>917</v>
      </c>
      <c r="J20" s="35">
        <f t="shared" si="1"/>
        <v>2830</v>
      </c>
      <c r="K20" s="24">
        <f t="shared" si="2"/>
        <v>65</v>
      </c>
      <c r="L20" s="25">
        <f t="shared" si="2"/>
        <v>3654</v>
      </c>
      <c r="M20" s="25">
        <f t="shared" si="2"/>
        <v>1946</v>
      </c>
      <c r="N20" s="35">
        <f t="shared" si="3"/>
        <v>5665</v>
      </c>
    </row>
    <row r="21" spans="1:14" ht="12.75" x14ac:dyDescent="0.2">
      <c r="A21" s="30">
        <f t="shared" si="5"/>
        <v>45792</v>
      </c>
      <c r="B21" s="31">
        <f t="shared" si="4"/>
        <v>45792</v>
      </c>
      <c r="C21" s="18">
        <v>40</v>
      </c>
      <c r="D21" s="19">
        <v>1587</v>
      </c>
      <c r="E21" s="19">
        <v>1148</v>
      </c>
      <c r="F21" s="32">
        <f t="shared" si="0"/>
        <v>2775</v>
      </c>
      <c r="G21" s="18">
        <v>40</v>
      </c>
      <c r="H21" s="19">
        <v>1799</v>
      </c>
      <c r="I21" s="19">
        <v>1103</v>
      </c>
      <c r="J21" s="32">
        <f t="shared" si="1"/>
        <v>2942</v>
      </c>
      <c r="K21" s="20">
        <f t="shared" si="2"/>
        <v>80</v>
      </c>
      <c r="L21" s="21">
        <f t="shared" si="2"/>
        <v>3386</v>
      </c>
      <c r="M21" s="21">
        <f t="shared" si="2"/>
        <v>2251</v>
      </c>
      <c r="N21" s="32">
        <f t="shared" si="3"/>
        <v>5717</v>
      </c>
    </row>
    <row r="22" spans="1:14" ht="12.75" x14ac:dyDescent="0.2">
      <c r="A22" s="33">
        <f t="shared" si="5"/>
        <v>45793</v>
      </c>
      <c r="B22" s="34">
        <f t="shared" si="4"/>
        <v>45793</v>
      </c>
      <c r="C22" s="22">
        <v>46</v>
      </c>
      <c r="D22" s="23">
        <v>1485</v>
      </c>
      <c r="E22" s="23">
        <v>1514</v>
      </c>
      <c r="F22" s="35">
        <f t="shared" si="0"/>
        <v>3045</v>
      </c>
      <c r="G22" s="22">
        <v>71</v>
      </c>
      <c r="H22" s="23">
        <v>1393</v>
      </c>
      <c r="I22" s="23">
        <v>1333</v>
      </c>
      <c r="J22" s="35">
        <f t="shared" si="1"/>
        <v>2797</v>
      </c>
      <c r="K22" s="24">
        <f t="shared" si="2"/>
        <v>117</v>
      </c>
      <c r="L22" s="25">
        <f t="shared" si="2"/>
        <v>2878</v>
      </c>
      <c r="M22" s="25">
        <f t="shared" si="2"/>
        <v>2847</v>
      </c>
      <c r="N22" s="35">
        <f t="shared" si="3"/>
        <v>5842</v>
      </c>
    </row>
    <row r="23" spans="1:14" ht="12.75" x14ac:dyDescent="0.2">
      <c r="A23" s="30">
        <f t="shared" si="5"/>
        <v>45794</v>
      </c>
      <c r="B23" s="31">
        <f t="shared" si="4"/>
        <v>45794</v>
      </c>
      <c r="C23" s="18">
        <v>54</v>
      </c>
      <c r="D23" s="19">
        <v>816</v>
      </c>
      <c r="E23" s="19">
        <v>1116</v>
      </c>
      <c r="F23" s="32">
        <f t="shared" si="0"/>
        <v>1986</v>
      </c>
      <c r="G23" s="18">
        <v>69</v>
      </c>
      <c r="H23" s="19">
        <v>817</v>
      </c>
      <c r="I23" s="19">
        <v>975</v>
      </c>
      <c r="J23" s="32">
        <f t="shared" si="1"/>
        <v>1861</v>
      </c>
      <c r="K23" s="20">
        <f t="shared" si="2"/>
        <v>123</v>
      </c>
      <c r="L23" s="21">
        <f t="shared" si="2"/>
        <v>1633</v>
      </c>
      <c r="M23" s="21">
        <f t="shared" si="2"/>
        <v>2091</v>
      </c>
      <c r="N23" s="32">
        <f t="shared" si="3"/>
        <v>3847</v>
      </c>
    </row>
    <row r="24" spans="1:14" ht="12.75" x14ac:dyDescent="0.2">
      <c r="A24" s="33">
        <f t="shared" si="5"/>
        <v>45795</v>
      </c>
      <c r="B24" s="34">
        <f t="shared" si="4"/>
        <v>45795</v>
      </c>
      <c r="C24" s="22">
        <v>44</v>
      </c>
      <c r="D24" s="23">
        <v>129</v>
      </c>
      <c r="E24" s="23">
        <v>1186</v>
      </c>
      <c r="F24" s="35">
        <f t="shared" si="0"/>
        <v>1359</v>
      </c>
      <c r="G24" s="22">
        <v>36</v>
      </c>
      <c r="H24" s="23">
        <v>280</v>
      </c>
      <c r="I24" s="23">
        <v>1364</v>
      </c>
      <c r="J24" s="35">
        <f t="shared" si="1"/>
        <v>1680</v>
      </c>
      <c r="K24" s="24">
        <f t="shared" si="2"/>
        <v>80</v>
      </c>
      <c r="L24" s="25">
        <f t="shared" si="2"/>
        <v>409</v>
      </c>
      <c r="M24" s="25">
        <f t="shared" si="2"/>
        <v>2550</v>
      </c>
      <c r="N24" s="35">
        <f t="shared" si="3"/>
        <v>3039</v>
      </c>
    </row>
    <row r="25" spans="1:14" ht="12.75" x14ac:dyDescent="0.2">
      <c r="A25" s="30">
        <f t="shared" si="5"/>
        <v>45796</v>
      </c>
      <c r="B25" s="31">
        <f t="shared" si="4"/>
        <v>45796</v>
      </c>
      <c r="C25" s="18">
        <v>65</v>
      </c>
      <c r="D25" s="19">
        <v>1107</v>
      </c>
      <c r="E25" s="19">
        <v>1172</v>
      </c>
      <c r="F25" s="32">
        <f t="shared" si="0"/>
        <v>2344</v>
      </c>
      <c r="G25" s="18">
        <v>39</v>
      </c>
      <c r="H25" s="19">
        <v>1968</v>
      </c>
      <c r="I25" s="19">
        <v>1384</v>
      </c>
      <c r="J25" s="32">
        <f t="shared" si="1"/>
        <v>3391</v>
      </c>
      <c r="K25" s="20">
        <f t="shared" si="2"/>
        <v>104</v>
      </c>
      <c r="L25" s="21">
        <f t="shared" si="2"/>
        <v>3075</v>
      </c>
      <c r="M25" s="21">
        <f t="shared" si="2"/>
        <v>2556</v>
      </c>
      <c r="N25" s="32">
        <f t="shared" si="3"/>
        <v>5735</v>
      </c>
    </row>
    <row r="26" spans="1:14" ht="12.75" x14ac:dyDescent="0.2">
      <c r="A26" s="33">
        <f t="shared" si="5"/>
        <v>45797</v>
      </c>
      <c r="B26" s="34">
        <f t="shared" si="4"/>
        <v>45797</v>
      </c>
      <c r="C26" s="22">
        <v>52</v>
      </c>
      <c r="D26" s="23">
        <v>1576</v>
      </c>
      <c r="E26" s="23">
        <v>1060</v>
      </c>
      <c r="F26" s="35">
        <f t="shared" si="0"/>
        <v>2688</v>
      </c>
      <c r="G26" s="22">
        <v>33</v>
      </c>
      <c r="H26" s="23">
        <v>1864</v>
      </c>
      <c r="I26" s="23">
        <v>920</v>
      </c>
      <c r="J26" s="35">
        <f t="shared" si="1"/>
        <v>2817</v>
      </c>
      <c r="K26" s="24">
        <f t="shared" si="2"/>
        <v>85</v>
      </c>
      <c r="L26" s="25">
        <f t="shared" si="2"/>
        <v>3440</v>
      </c>
      <c r="M26" s="25">
        <f t="shared" si="2"/>
        <v>1980</v>
      </c>
      <c r="N26" s="35">
        <f t="shared" si="3"/>
        <v>5505</v>
      </c>
    </row>
    <row r="27" spans="1:14" ht="12.75" x14ac:dyDescent="0.2">
      <c r="A27" s="30">
        <f t="shared" si="5"/>
        <v>45798</v>
      </c>
      <c r="B27" s="31">
        <f t="shared" si="4"/>
        <v>45798</v>
      </c>
      <c r="C27" s="18">
        <v>32</v>
      </c>
      <c r="D27" s="19">
        <v>1663</v>
      </c>
      <c r="E27" s="19">
        <v>1066</v>
      </c>
      <c r="F27" s="32">
        <f t="shared" si="0"/>
        <v>2761</v>
      </c>
      <c r="G27" s="18">
        <v>35</v>
      </c>
      <c r="H27" s="19">
        <v>1915</v>
      </c>
      <c r="I27" s="19">
        <v>933</v>
      </c>
      <c r="J27" s="32">
        <f t="shared" si="1"/>
        <v>2883</v>
      </c>
      <c r="K27" s="20">
        <f t="shared" si="2"/>
        <v>67</v>
      </c>
      <c r="L27" s="21">
        <f t="shared" si="2"/>
        <v>3578</v>
      </c>
      <c r="M27" s="21">
        <f t="shared" si="2"/>
        <v>1999</v>
      </c>
      <c r="N27" s="32">
        <f t="shared" si="3"/>
        <v>5644</v>
      </c>
    </row>
    <row r="28" spans="1:14" ht="12.75" x14ac:dyDescent="0.2">
      <c r="A28" s="33">
        <f t="shared" si="5"/>
        <v>45799</v>
      </c>
      <c r="B28" s="34">
        <f t="shared" si="4"/>
        <v>45799</v>
      </c>
      <c r="C28" s="22">
        <v>29</v>
      </c>
      <c r="D28" s="23">
        <v>1511</v>
      </c>
      <c r="E28" s="23">
        <v>1070</v>
      </c>
      <c r="F28" s="35">
        <f t="shared" si="0"/>
        <v>2610</v>
      </c>
      <c r="G28" s="22">
        <v>30</v>
      </c>
      <c r="H28" s="23">
        <v>1613</v>
      </c>
      <c r="I28" s="23">
        <v>957</v>
      </c>
      <c r="J28" s="35">
        <f t="shared" si="1"/>
        <v>2600</v>
      </c>
      <c r="K28" s="24">
        <f t="shared" si="2"/>
        <v>59</v>
      </c>
      <c r="L28" s="25">
        <f t="shared" si="2"/>
        <v>3124</v>
      </c>
      <c r="M28" s="25">
        <f t="shared" si="2"/>
        <v>2027</v>
      </c>
      <c r="N28" s="35">
        <f t="shared" si="3"/>
        <v>5210</v>
      </c>
    </row>
    <row r="29" spans="1:14" ht="12.75" x14ac:dyDescent="0.2">
      <c r="A29" s="30">
        <f t="shared" si="5"/>
        <v>45800</v>
      </c>
      <c r="B29" s="31">
        <f t="shared" si="4"/>
        <v>45800</v>
      </c>
      <c r="C29" s="18">
        <v>46</v>
      </c>
      <c r="D29" s="19">
        <v>1421</v>
      </c>
      <c r="E29" s="19">
        <v>1626</v>
      </c>
      <c r="F29" s="32">
        <f t="shared" si="0"/>
        <v>3093</v>
      </c>
      <c r="G29" s="18">
        <v>74</v>
      </c>
      <c r="H29" s="19">
        <v>1341</v>
      </c>
      <c r="I29" s="19">
        <v>1252</v>
      </c>
      <c r="J29" s="32">
        <f t="shared" si="1"/>
        <v>2667</v>
      </c>
      <c r="K29" s="20">
        <f t="shared" si="2"/>
        <v>120</v>
      </c>
      <c r="L29" s="21">
        <f t="shared" si="2"/>
        <v>2762</v>
      </c>
      <c r="M29" s="21">
        <f t="shared" si="2"/>
        <v>2878</v>
      </c>
      <c r="N29" s="32">
        <f t="shared" si="3"/>
        <v>5760</v>
      </c>
    </row>
    <row r="30" spans="1:14" ht="12.75" x14ac:dyDescent="0.2">
      <c r="A30" s="33">
        <f t="shared" si="5"/>
        <v>45801</v>
      </c>
      <c r="B30" s="34">
        <f t="shared" si="4"/>
        <v>45801</v>
      </c>
      <c r="C30" s="22">
        <v>57</v>
      </c>
      <c r="D30" s="23">
        <v>815</v>
      </c>
      <c r="E30" s="23">
        <v>1467</v>
      </c>
      <c r="F30" s="35">
        <f t="shared" si="0"/>
        <v>2339</v>
      </c>
      <c r="G30" s="22">
        <v>69</v>
      </c>
      <c r="H30" s="23">
        <v>829</v>
      </c>
      <c r="I30" s="23">
        <v>943</v>
      </c>
      <c r="J30" s="35">
        <f t="shared" si="1"/>
        <v>1841</v>
      </c>
      <c r="K30" s="24">
        <f t="shared" si="2"/>
        <v>126</v>
      </c>
      <c r="L30" s="25">
        <f t="shared" si="2"/>
        <v>1644</v>
      </c>
      <c r="M30" s="25">
        <f t="shared" si="2"/>
        <v>2410</v>
      </c>
      <c r="N30" s="35">
        <f t="shared" si="3"/>
        <v>4180</v>
      </c>
    </row>
    <row r="31" spans="1:14" ht="12.75" x14ac:dyDescent="0.2">
      <c r="A31" s="30">
        <f t="shared" si="5"/>
        <v>45802</v>
      </c>
      <c r="B31" s="31">
        <f t="shared" si="4"/>
        <v>45802</v>
      </c>
      <c r="C31" s="18">
        <v>44</v>
      </c>
      <c r="D31" s="19">
        <v>128</v>
      </c>
      <c r="E31" s="19">
        <v>1299</v>
      </c>
      <c r="F31" s="32">
        <f t="shared" si="0"/>
        <v>1471</v>
      </c>
      <c r="G31" s="18">
        <v>29</v>
      </c>
      <c r="H31" s="19">
        <v>290</v>
      </c>
      <c r="I31" s="19">
        <v>1342</v>
      </c>
      <c r="J31" s="32">
        <f t="shared" si="1"/>
        <v>1661</v>
      </c>
      <c r="K31" s="20">
        <f t="shared" si="2"/>
        <v>73</v>
      </c>
      <c r="L31" s="21">
        <f t="shared" si="2"/>
        <v>418</v>
      </c>
      <c r="M31" s="21">
        <f t="shared" si="2"/>
        <v>2641</v>
      </c>
      <c r="N31" s="32">
        <f t="shared" si="3"/>
        <v>3132</v>
      </c>
    </row>
    <row r="32" spans="1:14" ht="12.75" x14ac:dyDescent="0.2">
      <c r="A32" s="33">
        <f t="shared" si="5"/>
        <v>45803</v>
      </c>
      <c r="B32" s="34">
        <f t="shared" si="4"/>
        <v>45803</v>
      </c>
      <c r="C32" s="22">
        <v>52</v>
      </c>
      <c r="D32" s="23">
        <v>1107</v>
      </c>
      <c r="E32" s="23">
        <v>1237</v>
      </c>
      <c r="F32" s="35">
        <f t="shared" si="0"/>
        <v>2396</v>
      </c>
      <c r="G32" s="22">
        <v>38</v>
      </c>
      <c r="H32" s="23">
        <v>1864</v>
      </c>
      <c r="I32" s="23">
        <v>1178</v>
      </c>
      <c r="J32" s="35">
        <f t="shared" si="1"/>
        <v>3080</v>
      </c>
      <c r="K32" s="24">
        <f t="shared" si="2"/>
        <v>90</v>
      </c>
      <c r="L32" s="25">
        <f t="shared" si="2"/>
        <v>2971</v>
      </c>
      <c r="M32" s="25">
        <f t="shared" si="2"/>
        <v>2415</v>
      </c>
      <c r="N32" s="35">
        <f t="shared" si="3"/>
        <v>5476</v>
      </c>
    </row>
    <row r="33" spans="1:18" ht="12.75" x14ac:dyDescent="0.2">
      <c r="A33" s="30">
        <f t="shared" si="5"/>
        <v>45804</v>
      </c>
      <c r="B33" s="31">
        <f t="shared" si="4"/>
        <v>45804</v>
      </c>
      <c r="C33" s="18">
        <v>36</v>
      </c>
      <c r="D33" s="19">
        <v>1453</v>
      </c>
      <c r="E33" s="19">
        <v>1273</v>
      </c>
      <c r="F33" s="32">
        <f t="shared" si="0"/>
        <v>2762</v>
      </c>
      <c r="G33" s="18">
        <v>32</v>
      </c>
      <c r="H33" s="19">
        <v>1982</v>
      </c>
      <c r="I33" s="19">
        <v>873</v>
      </c>
      <c r="J33" s="32">
        <f t="shared" si="1"/>
        <v>2887</v>
      </c>
      <c r="K33" s="20">
        <f t="shared" si="2"/>
        <v>68</v>
      </c>
      <c r="L33" s="21">
        <f t="shared" si="2"/>
        <v>3435</v>
      </c>
      <c r="M33" s="21">
        <f t="shared" si="2"/>
        <v>2146</v>
      </c>
      <c r="N33" s="32">
        <f t="shared" si="3"/>
        <v>5649</v>
      </c>
    </row>
    <row r="34" spans="1:18" ht="12.75" x14ac:dyDescent="0.2">
      <c r="A34" s="33">
        <f t="shared" si="5"/>
        <v>45805</v>
      </c>
      <c r="B34" s="34">
        <f t="shared" si="4"/>
        <v>45805</v>
      </c>
      <c r="C34" s="22">
        <v>32</v>
      </c>
      <c r="D34" s="23">
        <v>1796</v>
      </c>
      <c r="E34" s="23">
        <v>1923</v>
      </c>
      <c r="F34" s="35">
        <f t="shared" si="0"/>
        <v>3751</v>
      </c>
      <c r="G34" s="22">
        <v>30</v>
      </c>
      <c r="H34" s="23">
        <v>1264</v>
      </c>
      <c r="I34" s="23">
        <v>1035</v>
      </c>
      <c r="J34" s="35">
        <f t="shared" si="1"/>
        <v>2329</v>
      </c>
      <c r="K34" s="24">
        <f t="shared" si="2"/>
        <v>62</v>
      </c>
      <c r="L34" s="25">
        <f t="shared" si="2"/>
        <v>3060</v>
      </c>
      <c r="M34" s="25">
        <f t="shared" si="2"/>
        <v>2958</v>
      </c>
      <c r="N34" s="35">
        <f t="shared" si="3"/>
        <v>6080</v>
      </c>
    </row>
    <row r="35" spans="1:18" ht="12.75" x14ac:dyDescent="0.2">
      <c r="A35" s="30">
        <f t="shared" si="5"/>
        <v>45806</v>
      </c>
      <c r="B35" s="31">
        <f t="shared" si="4"/>
        <v>45806</v>
      </c>
      <c r="C35" s="18">
        <v>56</v>
      </c>
      <c r="D35" s="19">
        <v>835</v>
      </c>
      <c r="E35" s="19">
        <v>2491</v>
      </c>
      <c r="F35" s="32">
        <f t="shared" si="0"/>
        <v>3382</v>
      </c>
      <c r="G35" s="18">
        <v>46</v>
      </c>
      <c r="H35" s="19">
        <v>714</v>
      </c>
      <c r="I35" s="19">
        <v>1023</v>
      </c>
      <c r="J35" s="32">
        <f t="shared" si="1"/>
        <v>1783</v>
      </c>
      <c r="K35" s="20">
        <f t="shared" si="2"/>
        <v>102</v>
      </c>
      <c r="L35" s="21">
        <f t="shared" si="2"/>
        <v>1549</v>
      </c>
      <c r="M35" s="21">
        <f t="shared" si="2"/>
        <v>3514</v>
      </c>
      <c r="N35" s="32">
        <f t="shared" si="3"/>
        <v>5165</v>
      </c>
    </row>
    <row r="36" spans="1:18" ht="12.75" x14ac:dyDescent="0.2">
      <c r="A36" s="33">
        <f t="shared" si="5"/>
        <v>45807</v>
      </c>
      <c r="B36" s="34">
        <f t="shared" si="4"/>
        <v>45807</v>
      </c>
      <c r="C36" s="22">
        <v>33</v>
      </c>
      <c r="D36" s="23">
        <v>1204</v>
      </c>
      <c r="E36" s="23">
        <v>1315</v>
      </c>
      <c r="F36" s="35">
        <f t="shared" si="0"/>
        <v>2552</v>
      </c>
      <c r="G36" s="22">
        <v>43</v>
      </c>
      <c r="H36" s="23">
        <v>1730</v>
      </c>
      <c r="I36" s="23">
        <v>1651</v>
      </c>
      <c r="J36" s="35">
        <f t="shared" si="1"/>
        <v>3424</v>
      </c>
      <c r="K36" s="24">
        <f t="shared" si="2"/>
        <v>76</v>
      </c>
      <c r="L36" s="25">
        <f t="shared" si="2"/>
        <v>2934</v>
      </c>
      <c r="M36" s="25">
        <f t="shared" si="2"/>
        <v>2966</v>
      </c>
      <c r="N36" s="35">
        <f t="shared" si="3"/>
        <v>5976</v>
      </c>
    </row>
    <row r="37" spans="1:18" ht="12.75" x14ac:dyDescent="0.2">
      <c r="A37" s="30">
        <f t="shared" si="5"/>
        <v>45808</v>
      </c>
      <c r="B37" s="31">
        <f t="shared" si="4"/>
        <v>45808</v>
      </c>
      <c r="C37" s="18">
        <v>39</v>
      </c>
      <c r="D37" s="19">
        <v>716</v>
      </c>
      <c r="E37" s="19">
        <v>1133</v>
      </c>
      <c r="F37" s="32">
        <f t="shared" si="0"/>
        <v>1888</v>
      </c>
      <c r="G37" s="18">
        <v>48</v>
      </c>
      <c r="H37" s="19">
        <v>916</v>
      </c>
      <c r="I37" s="19">
        <v>2437</v>
      </c>
      <c r="J37" s="32">
        <f t="shared" si="1"/>
        <v>3401</v>
      </c>
      <c r="K37" s="20">
        <f t="shared" si="2"/>
        <v>87</v>
      </c>
      <c r="L37" s="21">
        <f t="shared" si="2"/>
        <v>1632</v>
      </c>
      <c r="M37" s="21">
        <f t="shared" si="2"/>
        <v>3570</v>
      </c>
      <c r="N37" s="32">
        <f t="shared" si="3"/>
        <v>5289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1431</v>
      </c>
      <c r="D38" s="64">
        <f t="shared" si="6"/>
        <v>33467</v>
      </c>
      <c r="E38" s="64">
        <f t="shared" si="6"/>
        <v>45147</v>
      </c>
      <c r="F38" s="64">
        <f t="shared" si="6"/>
        <v>80045</v>
      </c>
      <c r="G38" s="64">
        <f t="shared" si="6"/>
        <v>1332</v>
      </c>
      <c r="H38" s="64">
        <f t="shared" si="6"/>
        <v>39440</v>
      </c>
      <c r="I38" s="64">
        <f t="shared" si="6"/>
        <v>46520</v>
      </c>
      <c r="J38" s="64">
        <f t="shared" si="6"/>
        <v>87292</v>
      </c>
      <c r="K38" s="64">
        <f t="shared" si="6"/>
        <v>2763</v>
      </c>
      <c r="L38" s="64">
        <f t="shared" si="6"/>
        <v>72907</v>
      </c>
      <c r="M38" s="64">
        <f t="shared" si="6"/>
        <v>91667</v>
      </c>
      <c r="N38" s="65">
        <f t="shared" si="6"/>
        <v>167337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>IF(COUNT(C7:C37)=0," ",C38/COUNT(C7:C37))</f>
        <v>46.161290322580648</v>
      </c>
      <c r="D39" s="66">
        <f t="shared" ref="D39:N39" si="7">IF(COUNT(D7:D37)=0," ",D38/COUNT(D7:D37))</f>
        <v>1079.5806451612902</v>
      </c>
      <c r="E39" s="66">
        <f t="shared" si="7"/>
        <v>1456.3548387096773</v>
      </c>
      <c r="F39" s="66">
        <f t="shared" si="7"/>
        <v>2582.0967741935483</v>
      </c>
      <c r="G39" s="66">
        <f t="shared" si="7"/>
        <v>42.967741935483872</v>
      </c>
      <c r="H39" s="66">
        <f t="shared" si="7"/>
        <v>1272.258064516129</v>
      </c>
      <c r="I39" s="66">
        <f t="shared" si="7"/>
        <v>1500.6451612903227</v>
      </c>
      <c r="J39" s="66">
        <f t="shared" si="7"/>
        <v>2815.8709677419356</v>
      </c>
      <c r="K39" s="66">
        <f t="shared" si="7"/>
        <v>89.129032258064512</v>
      </c>
      <c r="L39" s="66">
        <f t="shared" si="7"/>
        <v>2351.8387096774195</v>
      </c>
      <c r="M39" s="66">
        <f t="shared" si="7"/>
        <v>2957</v>
      </c>
      <c r="N39" s="67">
        <f t="shared" si="7"/>
        <v>5397.9677419354839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tabSelected="1" topLeftCell="A13" zoomScaleNormal="100" workbookViewId="0">
      <selection activeCell="R29" sqref="R29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juin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Mai!A37+1</f>
        <v>45809</v>
      </c>
      <c r="B7" s="31">
        <f>A7</f>
        <v>45809</v>
      </c>
      <c r="C7" s="18">
        <v>45</v>
      </c>
      <c r="D7" s="19">
        <v>97</v>
      </c>
      <c r="E7" s="19">
        <v>1170</v>
      </c>
      <c r="F7" s="32">
        <f t="shared" ref="F7:F36" si="0">IF($A7=" "," ",SUM(C7:E7))</f>
        <v>1312</v>
      </c>
      <c r="G7" s="18">
        <v>42</v>
      </c>
      <c r="H7" s="19">
        <v>256</v>
      </c>
      <c r="I7" s="19">
        <v>3153</v>
      </c>
      <c r="J7" s="32">
        <f t="shared" ref="J7:J36" si="1">IF($A7=" "," ",SUM(G7:I7))</f>
        <v>3451</v>
      </c>
      <c r="K7" s="20">
        <f t="shared" ref="K7:M36" si="2">IF($A7=" "," ",SUM(C7,G7))</f>
        <v>87</v>
      </c>
      <c r="L7" s="21">
        <f t="shared" si="2"/>
        <v>353</v>
      </c>
      <c r="M7" s="21">
        <f t="shared" si="2"/>
        <v>4323</v>
      </c>
      <c r="N7" s="32">
        <f t="shared" ref="N7:N36" si="3">IF($A7=" "," ",SUM(K7:M7))</f>
        <v>4763</v>
      </c>
      <c r="Q7" s="4"/>
    </row>
    <row r="8" spans="1:18" ht="12.75" x14ac:dyDescent="0.2">
      <c r="A8" s="33">
        <f>A7+1</f>
        <v>45810</v>
      </c>
      <c r="B8" s="34">
        <f t="shared" ref="B8:B36" si="4">A8</f>
        <v>45810</v>
      </c>
      <c r="C8" s="22">
        <v>52</v>
      </c>
      <c r="D8" s="23">
        <v>506</v>
      </c>
      <c r="E8" s="23">
        <v>1863</v>
      </c>
      <c r="F8" s="35">
        <f t="shared" si="0"/>
        <v>2421</v>
      </c>
      <c r="G8" s="22">
        <v>40</v>
      </c>
      <c r="H8" s="23">
        <v>1041</v>
      </c>
      <c r="I8" s="23">
        <v>1675</v>
      </c>
      <c r="J8" s="35">
        <f t="shared" si="1"/>
        <v>2756</v>
      </c>
      <c r="K8" s="24">
        <f t="shared" si="2"/>
        <v>92</v>
      </c>
      <c r="L8" s="25">
        <f t="shared" si="2"/>
        <v>1547</v>
      </c>
      <c r="M8" s="25">
        <f t="shared" si="2"/>
        <v>3538</v>
      </c>
      <c r="N8" s="35">
        <f t="shared" si="3"/>
        <v>5177</v>
      </c>
      <c r="Q8" s="4"/>
    </row>
    <row r="9" spans="1:18" ht="12.75" x14ac:dyDescent="0.2">
      <c r="A9" s="30">
        <f t="shared" ref="A9:A36" si="5">A8+1</f>
        <v>45811</v>
      </c>
      <c r="B9" s="31">
        <f t="shared" si="4"/>
        <v>45811</v>
      </c>
      <c r="C9" s="18">
        <v>40</v>
      </c>
      <c r="D9" s="19">
        <v>1805</v>
      </c>
      <c r="E9" s="19">
        <v>990</v>
      </c>
      <c r="F9" s="32">
        <f t="shared" si="0"/>
        <v>2835</v>
      </c>
      <c r="G9" s="18">
        <v>29</v>
      </c>
      <c r="H9" s="19">
        <v>1466</v>
      </c>
      <c r="I9" s="19">
        <v>1025</v>
      </c>
      <c r="J9" s="32">
        <f t="shared" si="1"/>
        <v>2520</v>
      </c>
      <c r="K9" s="20">
        <f t="shared" si="2"/>
        <v>69</v>
      </c>
      <c r="L9" s="21">
        <f t="shared" si="2"/>
        <v>3271</v>
      </c>
      <c r="M9" s="21">
        <f t="shared" si="2"/>
        <v>2015</v>
      </c>
      <c r="N9" s="32">
        <f t="shared" si="3"/>
        <v>5355</v>
      </c>
    </row>
    <row r="10" spans="1:18" ht="12.75" x14ac:dyDescent="0.2">
      <c r="A10" s="33">
        <f t="shared" si="5"/>
        <v>45812</v>
      </c>
      <c r="B10" s="34">
        <f t="shared" si="4"/>
        <v>45812</v>
      </c>
      <c r="C10" s="22">
        <v>32</v>
      </c>
      <c r="D10" s="23">
        <v>1642</v>
      </c>
      <c r="E10" s="23">
        <v>1098</v>
      </c>
      <c r="F10" s="35">
        <f t="shared" si="0"/>
        <v>2772</v>
      </c>
      <c r="G10" s="22">
        <v>26</v>
      </c>
      <c r="H10" s="23">
        <v>2137</v>
      </c>
      <c r="I10" s="23">
        <v>921</v>
      </c>
      <c r="J10" s="35">
        <f t="shared" si="1"/>
        <v>3084</v>
      </c>
      <c r="K10" s="24">
        <f t="shared" si="2"/>
        <v>58</v>
      </c>
      <c r="L10" s="25">
        <f t="shared" si="2"/>
        <v>3779</v>
      </c>
      <c r="M10" s="25">
        <f t="shared" si="2"/>
        <v>2019</v>
      </c>
      <c r="N10" s="35">
        <f t="shared" si="3"/>
        <v>5856</v>
      </c>
    </row>
    <row r="11" spans="1:18" ht="12.75" x14ac:dyDescent="0.2">
      <c r="A11" s="30">
        <f t="shared" si="5"/>
        <v>45813</v>
      </c>
      <c r="B11" s="31">
        <f t="shared" si="4"/>
        <v>45813</v>
      </c>
      <c r="C11" s="18">
        <v>27</v>
      </c>
      <c r="D11" s="19">
        <v>1588</v>
      </c>
      <c r="E11" s="19">
        <v>1246</v>
      </c>
      <c r="F11" s="32">
        <f t="shared" si="0"/>
        <v>2861</v>
      </c>
      <c r="G11" s="18">
        <v>30</v>
      </c>
      <c r="H11" s="19">
        <v>1840</v>
      </c>
      <c r="I11" s="19">
        <v>1002</v>
      </c>
      <c r="J11" s="32">
        <f t="shared" si="1"/>
        <v>2872</v>
      </c>
      <c r="K11" s="20">
        <f t="shared" si="2"/>
        <v>57</v>
      </c>
      <c r="L11" s="21">
        <f t="shared" si="2"/>
        <v>3428</v>
      </c>
      <c r="M11" s="21">
        <f t="shared" si="2"/>
        <v>2248</v>
      </c>
      <c r="N11" s="32">
        <f t="shared" si="3"/>
        <v>5733</v>
      </c>
    </row>
    <row r="12" spans="1:18" ht="12.75" x14ac:dyDescent="0.2">
      <c r="A12" s="33">
        <f t="shared" si="5"/>
        <v>45814</v>
      </c>
      <c r="B12" s="34">
        <f t="shared" si="4"/>
        <v>45814</v>
      </c>
      <c r="C12" s="22">
        <v>33</v>
      </c>
      <c r="D12" s="23">
        <v>1559</v>
      </c>
      <c r="E12" s="23">
        <v>1878</v>
      </c>
      <c r="F12" s="35">
        <f t="shared" si="0"/>
        <v>3470</v>
      </c>
      <c r="G12" s="22">
        <v>51</v>
      </c>
      <c r="H12" s="23">
        <v>1364</v>
      </c>
      <c r="I12" s="23">
        <v>1182</v>
      </c>
      <c r="J12" s="35">
        <f t="shared" si="1"/>
        <v>2597</v>
      </c>
      <c r="K12" s="24">
        <f t="shared" si="2"/>
        <v>84</v>
      </c>
      <c r="L12" s="25">
        <f t="shared" si="2"/>
        <v>2923</v>
      </c>
      <c r="M12" s="25">
        <f t="shared" si="2"/>
        <v>3060</v>
      </c>
      <c r="N12" s="35">
        <f t="shared" si="3"/>
        <v>6067</v>
      </c>
    </row>
    <row r="13" spans="1:18" ht="12.75" x14ac:dyDescent="0.2">
      <c r="A13" s="30">
        <f t="shared" si="5"/>
        <v>45815</v>
      </c>
      <c r="B13" s="31">
        <f t="shared" si="4"/>
        <v>45815</v>
      </c>
      <c r="C13" s="18">
        <v>51</v>
      </c>
      <c r="D13" s="19">
        <v>1183</v>
      </c>
      <c r="E13" s="19">
        <v>1701</v>
      </c>
      <c r="F13" s="32">
        <f t="shared" si="0"/>
        <v>2935</v>
      </c>
      <c r="G13" s="18">
        <v>57</v>
      </c>
      <c r="H13" s="19">
        <v>753</v>
      </c>
      <c r="I13" s="19">
        <v>1050</v>
      </c>
      <c r="J13" s="32">
        <f t="shared" si="1"/>
        <v>1860</v>
      </c>
      <c r="K13" s="20">
        <f t="shared" si="2"/>
        <v>108</v>
      </c>
      <c r="L13" s="21">
        <f t="shared" si="2"/>
        <v>1936</v>
      </c>
      <c r="M13" s="21">
        <f t="shared" si="2"/>
        <v>2751</v>
      </c>
      <c r="N13" s="32">
        <f t="shared" si="3"/>
        <v>4795</v>
      </c>
    </row>
    <row r="14" spans="1:18" ht="12.75" x14ac:dyDescent="0.2">
      <c r="A14" s="33">
        <f t="shared" si="5"/>
        <v>45816</v>
      </c>
      <c r="B14" s="34">
        <f t="shared" si="4"/>
        <v>45816</v>
      </c>
      <c r="C14" s="22">
        <v>31</v>
      </c>
      <c r="D14" s="23">
        <v>170</v>
      </c>
      <c r="E14" s="23">
        <v>1289</v>
      </c>
      <c r="F14" s="35">
        <f t="shared" si="0"/>
        <v>1490</v>
      </c>
      <c r="G14" s="22">
        <v>35</v>
      </c>
      <c r="H14" s="23">
        <v>175</v>
      </c>
      <c r="I14" s="23">
        <v>1369</v>
      </c>
      <c r="J14" s="35">
        <f t="shared" si="1"/>
        <v>1579</v>
      </c>
      <c r="K14" s="24">
        <f t="shared" si="2"/>
        <v>66</v>
      </c>
      <c r="L14" s="25">
        <f t="shared" si="2"/>
        <v>345</v>
      </c>
      <c r="M14" s="25">
        <f t="shared" si="2"/>
        <v>2658</v>
      </c>
      <c r="N14" s="35">
        <f t="shared" si="3"/>
        <v>3069</v>
      </c>
    </row>
    <row r="15" spans="1:18" ht="12.75" x14ac:dyDescent="0.2">
      <c r="A15" s="30">
        <f t="shared" si="5"/>
        <v>45817</v>
      </c>
      <c r="B15" s="31">
        <f t="shared" si="4"/>
        <v>45817</v>
      </c>
      <c r="C15" s="18">
        <v>40</v>
      </c>
      <c r="D15" s="19">
        <v>272</v>
      </c>
      <c r="E15" s="19">
        <v>1121</v>
      </c>
      <c r="F15" s="32">
        <f t="shared" si="0"/>
        <v>1433</v>
      </c>
      <c r="G15" s="18">
        <v>40</v>
      </c>
      <c r="H15" s="19">
        <v>702</v>
      </c>
      <c r="I15" s="19">
        <v>2311</v>
      </c>
      <c r="J15" s="32">
        <f t="shared" si="1"/>
        <v>3053</v>
      </c>
      <c r="K15" s="20">
        <f t="shared" si="2"/>
        <v>80</v>
      </c>
      <c r="L15" s="21">
        <f t="shared" si="2"/>
        <v>974</v>
      </c>
      <c r="M15" s="21">
        <f t="shared" si="2"/>
        <v>3432</v>
      </c>
      <c r="N15" s="32">
        <f t="shared" si="3"/>
        <v>4486</v>
      </c>
    </row>
    <row r="16" spans="1:18" ht="12.75" x14ac:dyDescent="0.2">
      <c r="A16" s="33">
        <f t="shared" si="5"/>
        <v>45818</v>
      </c>
      <c r="B16" s="34">
        <f t="shared" si="4"/>
        <v>45818</v>
      </c>
      <c r="C16" s="22">
        <v>47</v>
      </c>
      <c r="D16" s="23">
        <v>1159</v>
      </c>
      <c r="E16" s="23">
        <v>1081</v>
      </c>
      <c r="F16" s="35">
        <f t="shared" si="0"/>
        <v>2287</v>
      </c>
      <c r="G16" s="22">
        <v>29</v>
      </c>
      <c r="H16" s="23">
        <v>2653</v>
      </c>
      <c r="I16" s="23">
        <v>1304</v>
      </c>
      <c r="J16" s="35">
        <f t="shared" si="1"/>
        <v>3986</v>
      </c>
      <c r="K16" s="24">
        <f t="shared" si="2"/>
        <v>76</v>
      </c>
      <c r="L16" s="25">
        <f t="shared" si="2"/>
        <v>3812</v>
      </c>
      <c r="M16" s="25">
        <f t="shared" si="2"/>
        <v>2385</v>
      </c>
      <c r="N16" s="35">
        <f t="shared" si="3"/>
        <v>6273</v>
      </c>
    </row>
    <row r="17" spans="1:14" ht="12.75" x14ac:dyDescent="0.2">
      <c r="A17" s="30">
        <f t="shared" si="5"/>
        <v>45819</v>
      </c>
      <c r="B17" s="31">
        <f t="shared" si="4"/>
        <v>45819</v>
      </c>
      <c r="C17" s="18">
        <v>35</v>
      </c>
      <c r="D17" s="19">
        <v>1783</v>
      </c>
      <c r="E17" s="19">
        <v>1054</v>
      </c>
      <c r="F17" s="32">
        <f t="shared" si="0"/>
        <v>2872</v>
      </c>
      <c r="G17" s="18">
        <v>26</v>
      </c>
      <c r="H17" s="19">
        <v>1922</v>
      </c>
      <c r="I17" s="19">
        <v>1067</v>
      </c>
      <c r="J17" s="32">
        <f t="shared" si="1"/>
        <v>3015</v>
      </c>
      <c r="K17" s="20">
        <f t="shared" si="2"/>
        <v>61</v>
      </c>
      <c r="L17" s="21">
        <f t="shared" si="2"/>
        <v>3705</v>
      </c>
      <c r="M17" s="21">
        <f t="shared" si="2"/>
        <v>2121</v>
      </c>
      <c r="N17" s="32">
        <f t="shared" si="3"/>
        <v>5887</v>
      </c>
    </row>
    <row r="18" spans="1:14" ht="12.75" x14ac:dyDescent="0.2">
      <c r="A18" s="33">
        <f t="shared" si="5"/>
        <v>45820</v>
      </c>
      <c r="B18" s="34">
        <f t="shared" si="4"/>
        <v>45820</v>
      </c>
      <c r="C18" s="22">
        <v>34</v>
      </c>
      <c r="D18" s="23">
        <v>1929</v>
      </c>
      <c r="E18" s="23">
        <v>1130</v>
      </c>
      <c r="F18" s="35">
        <f t="shared" si="0"/>
        <v>3093</v>
      </c>
      <c r="G18" s="22">
        <v>35</v>
      </c>
      <c r="H18" s="23">
        <v>1776</v>
      </c>
      <c r="I18" s="23">
        <v>1116</v>
      </c>
      <c r="J18" s="35">
        <f t="shared" si="1"/>
        <v>2927</v>
      </c>
      <c r="K18" s="24">
        <f t="shared" si="2"/>
        <v>69</v>
      </c>
      <c r="L18" s="25">
        <f t="shared" si="2"/>
        <v>3705</v>
      </c>
      <c r="M18" s="25">
        <f t="shared" si="2"/>
        <v>2246</v>
      </c>
      <c r="N18" s="35">
        <f t="shared" si="3"/>
        <v>6020</v>
      </c>
    </row>
    <row r="19" spans="1:14" ht="12.75" x14ac:dyDescent="0.2">
      <c r="A19" s="30">
        <f t="shared" si="5"/>
        <v>45821</v>
      </c>
      <c r="B19" s="31">
        <f t="shared" si="4"/>
        <v>45821</v>
      </c>
      <c r="C19" s="18">
        <v>43</v>
      </c>
      <c r="D19" s="19">
        <v>1728</v>
      </c>
      <c r="E19" s="19">
        <v>1460</v>
      </c>
      <c r="F19" s="32">
        <f t="shared" si="0"/>
        <v>3231</v>
      </c>
      <c r="G19" s="18">
        <v>46</v>
      </c>
      <c r="H19" s="19">
        <v>1514</v>
      </c>
      <c r="I19" s="19">
        <v>1363</v>
      </c>
      <c r="J19" s="32">
        <f t="shared" si="1"/>
        <v>2923</v>
      </c>
      <c r="K19" s="20">
        <f t="shared" si="2"/>
        <v>89</v>
      </c>
      <c r="L19" s="21">
        <f t="shared" si="2"/>
        <v>3242</v>
      </c>
      <c r="M19" s="21">
        <f t="shared" si="2"/>
        <v>2823</v>
      </c>
      <c r="N19" s="32">
        <f t="shared" si="3"/>
        <v>6154</v>
      </c>
    </row>
    <row r="20" spans="1:14" ht="12.75" x14ac:dyDescent="0.2">
      <c r="A20" s="33">
        <f t="shared" si="5"/>
        <v>45822</v>
      </c>
      <c r="B20" s="34">
        <f t="shared" si="4"/>
        <v>45822</v>
      </c>
      <c r="C20" s="22">
        <v>55</v>
      </c>
      <c r="D20" s="23">
        <v>961</v>
      </c>
      <c r="E20" s="23">
        <v>1504</v>
      </c>
      <c r="F20" s="35">
        <f t="shared" si="0"/>
        <v>2520</v>
      </c>
      <c r="G20" s="22">
        <v>61</v>
      </c>
      <c r="H20" s="23">
        <v>972</v>
      </c>
      <c r="I20" s="23">
        <v>1290</v>
      </c>
      <c r="J20" s="35">
        <f t="shared" si="1"/>
        <v>2323</v>
      </c>
      <c r="K20" s="24">
        <f t="shared" si="2"/>
        <v>116</v>
      </c>
      <c r="L20" s="25">
        <f t="shared" si="2"/>
        <v>1933</v>
      </c>
      <c r="M20" s="25">
        <f t="shared" si="2"/>
        <v>2794</v>
      </c>
      <c r="N20" s="35">
        <f t="shared" si="3"/>
        <v>4843</v>
      </c>
    </row>
    <row r="21" spans="1:14" ht="12.75" x14ac:dyDescent="0.2">
      <c r="A21" s="30">
        <f t="shared" si="5"/>
        <v>45823</v>
      </c>
      <c r="B21" s="31">
        <f t="shared" si="4"/>
        <v>45823</v>
      </c>
      <c r="C21" s="18">
        <v>55</v>
      </c>
      <c r="D21" s="19">
        <v>168</v>
      </c>
      <c r="E21" s="19">
        <v>1766</v>
      </c>
      <c r="F21" s="32">
        <f t="shared" si="0"/>
        <v>1989</v>
      </c>
      <c r="G21" s="18">
        <v>45</v>
      </c>
      <c r="H21" s="19">
        <v>291</v>
      </c>
      <c r="I21" s="19">
        <v>1638</v>
      </c>
      <c r="J21" s="32">
        <f t="shared" si="1"/>
        <v>1974</v>
      </c>
      <c r="K21" s="20">
        <f t="shared" si="2"/>
        <v>100</v>
      </c>
      <c r="L21" s="21">
        <f t="shared" si="2"/>
        <v>459</v>
      </c>
      <c r="M21" s="21">
        <f t="shared" si="2"/>
        <v>3404</v>
      </c>
      <c r="N21" s="32">
        <f t="shared" si="3"/>
        <v>3963</v>
      </c>
    </row>
    <row r="22" spans="1:14" ht="12.75" x14ac:dyDescent="0.2">
      <c r="A22" s="33">
        <f t="shared" si="5"/>
        <v>45824</v>
      </c>
      <c r="B22" s="34">
        <f t="shared" si="4"/>
        <v>45824</v>
      </c>
      <c r="C22" s="22">
        <v>41</v>
      </c>
      <c r="D22" s="23">
        <v>1203</v>
      </c>
      <c r="E22" s="23">
        <v>1392</v>
      </c>
      <c r="F22" s="35">
        <f t="shared" si="0"/>
        <v>2636</v>
      </c>
      <c r="G22" s="22">
        <v>32</v>
      </c>
      <c r="H22" s="23">
        <v>1924</v>
      </c>
      <c r="I22" s="23">
        <v>1476</v>
      </c>
      <c r="J22" s="35">
        <f t="shared" si="1"/>
        <v>3432</v>
      </c>
      <c r="K22" s="24">
        <f t="shared" si="2"/>
        <v>73</v>
      </c>
      <c r="L22" s="25">
        <f t="shared" si="2"/>
        <v>3127</v>
      </c>
      <c r="M22" s="25">
        <f t="shared" si="2"/>
        <v>2868</v>
      </c>
      <c r="N22" s="35">
        <f t="shared" si="3"/>
        <v>6068</v>
      </c>
    </row>
    <row r="23" spans="1:14" ht="12.75" x14ac:dyDescent="0.2">
      <c r="A23" s="30">
        <f t="shared" si="5"/>
        <v>45825</v>
      </c>
      <c r="B23" s="31">
        <f t="shared" si="4"/>
        <v>45825</v>
      </c>
      <c r="C23" s="18">
        <v>44</v>
      </c>
      <c r="D23" s="19">
        <v>1721</v>
      </c>
      <c r="E23" s="19">
        <v>1189</v>
      </c>
      <c r="F23" s="32">
        <f t="shared" si="0"/>
        <v>2954</v>
      </c>
      <c r="G23" s="18">
        <v>30</v>
      </c>
      <c r="H23" s="19">
        <v>2158</v>
      </c>
      <c r="I23" s="19">
        <v>1125</v>
      </c>
      <c r="J23" s="32">
        <f t="shared" si="1"/>
        <v>3313</v>
      </c>
      <c r="K23" s="20">
        <f t="shared" si="2"/>
        <v>74</v>
      </c>
      <c r="L23" s="21">
        <f t="shared" si="2"/>
        <v>3879</v>
      </c>
      <c r="M23" s="21">
        <f t="shared" si="2"/>
        <v>2314</v>
      </c>
      <c r="N23" s="32">
        <f t="shared" si="3"/>
        <v>6267</v>
      </c>
    </row>
    <row r="24" spans="1:14" ht="12.75" x14ac:dyDescent="0.2">
      <c r="A24" s="33">
        <f t="shared" si="5"/>
        <v>45826</v>
      </c>
      <c r="B24" s="34">
        <f t="shared" si="4"/>
        <v>45826</v>
      </c>
      <c r="C24" s="22">
        <v>24</v>
      </c>
      <c r="D24" s="23">
        <v>1855</v>
      </c>
      <c r="E24" s="23">
        <v>1053</v>
      </c>
      <c r="F24" s="35">
        <f t="shared" si="0"/>
        <v>2932</v>
      </c>
      <c r="G24" s="22">
        <v>23</v>
      </c>
      <c r="H24" s="23">
        <v>2182</v>
      </c>
      <c r="I24" s="23">
        <v>1028</v>
      </c>
      <c r="J24" s="35">
        <f t="shared" si="1"/>
        <v>3233</v>
      </c>
      <c r="K24" s="24">
        <f t="shared" si="2"/>
        <v>47</v>
      </c>
      <c r="L24" s="25">
        <f t="shared" si="2"/>
        <v>4037</v>
      </c>
      <c r="M24" s="25">
        <f t="shared" si="2"/>
        <v>2081</v>
      </c>
      <c r="N24" s="35">
        <f t="shared" si="3"/>
        <v>6165</v>
      </c>
    </row>
    <row r="25" spans="1:14" ht="12.75" x14ac:dyDescent="0.2">
      <c r="A25" s="30">
        <f t="shared" si="5"/>
        <v>45827</v>
      </c>
      <c r="B25" s="31">
        <f t="shared" si="4"/>
        <v>45827</v>
      </c>
      <c r="C25" s="18">
        <v>27</v>
      </c>
      <c r="D25" s="19">
        <v>1789</v>
      </c>
      <c r="E25" s="19">
        <v>1334</v>
      </c>
      <c r="F25" s="32">
        <f t="shared" si="0"/>
        <v>3150</v>
      </c>
      <c r="G25" s="18">
        <v>40</v>
      </c>
      <c r="H25" s="19">
        <v>2072</v>
      </c>
      <c r="I25" s="19">
        <v>1278</v>
      </c>
      <c r="J25" s="32">
        <f t="shared" si="1"/>
        <v>3390</v>
      </c>
      <c r="K25" s="20">
        <f t="shared" si="2"/>
        <v>67</v>
      </c>
      <c r="L25" s="21">
        <f t="shared" si="2"/>
        <v>3861</v>
      </c>
      <c r="M25" s="21">
        <f t="shared" si="2"/>
        <v>2612</v>
      </c>
      <c r="N25" s="32">
        <f t="shared" si="3"/>
        <v>6540</v>
      </c>
    </row>
    <row r="26" spans="1:14" ht="12.75" x14ac:dyDescent="0.2">
      <c r="A26" s="33">
        <f t="shared" si="5"/>
        <v>45828</v>
      </c>
      <c r="B26" s="34">
        <f t="shared" si="4"/>
        <v>45828</v>
      </c>
      <c r="C26" s="22">
        <v>37</v>
      </c>
      <c r="D26" s="23">
        <v>1774</v>
      </c>
      <c r="E26" s="23">
        <v>1965</v>
      </c>
      <c r="F26" s="35">
        <f t="shared" si="0"/>
        <v>3776</v>
      </c>
      <c r="G26" s="22">
        <v>56</v>
      </c>
      <c r="H26" s="23">
        <v>1395</v>
      </c>
      <c r="I26" s="23">
        <v>1625</v>
      </c>
      <c r="J26" s="35">
        <f t="shared" si="1"/>
        <v>3076</v>
      </c>
      <c r="K26" s="24">
        <f t="shared" si="2"/>
        <v>93</v>
      </c>
      <c r="L26" s="25">
        <f t="shared" si="2"/>
        <v>3169</v>
      </c>
      <c r="M26" s="25">
        <f t="shared" si="2"/>
        <v>3590</v>
      </c>
      <c r="N26" s="35">
        <f t="shared" si="3"/>
        <v>6852</v>
      </c>
    </row>
    <row r="27" spans="1:14" ht="12.75" x14ac:dyDescent="0.2">
      <c r="A27" s="30">
        <f t="shared" si="5"/>
        <v>45829</v>
      </c>
      <c r="B27" s="31">
        <f t="shared" si="4"/>
        <v>45829</v>
      </c>
      <c r="C27" s="18">
        <v>46</v>
      </c>
      <c r="D27" s="19">
        <v>928</v>
      </c>
      <c r="E27" s="19">
        <v>1422</v>
      </c>
      <c r="F27" s="32">
        <f t="shared" si="0"/>
        <v>2396</v>
      </c>
      <c r="G27" s="18">
        <v>57</v>
      </c>
      <c r="H27" s="19">
        <v>808</v>
      </c>
      <c r="I27" s="19">
        <v>1489</v>
      </c>
      <c r="J27" s="32">
        <f t="shared" si="1"/>
        <v>2354</v>
      </c>
      <c r="K27" s="20">
        <f t="shared" si="2"/>
        <v>103</v>
      </c>
      <c r="L27" s="21">
        <f t="shared" si="2"/>
        <v>1736</v>
      </c>
      <c r="M27" s="21">
        <f t="shared" si="2"/>
        <v>2911</v>
      </c>
      <c r="N27" s="32">
        <f t="shared" si="3"/>
        <v>4750</v>
      </c>
    </row>
    <row r="28" spans="1:14" ht="12.75" x14ac:dyDescent="0.2">
      <c r="A28" s="33">
        <f t="shared" si="5"/>
        <v>45830</v>
      </c>
      <c r="B28" s="34">
        <f t="shared" si="4"/>
        <v>45830</v>
      </c>
      <c r="C28" s="22">
        <v>37</v>
      </c>
      <c r="D28" s="23">
        <v>135</v>
      </c>
      <c r="E28" s="23">
        <v>1664</v>
      </c>
      <c r="F28" s="35">
        <f t="shared" si="0"/>
        <v>1836</v>
      </c>
      <c r="G28" s="22">
        <v>37</v>
      </c>
      <c r="H28" s="23">
        <v>278</v>
      </c>
      <c r="I28" s="23">
        <v>2009</v>
      </c>
      <c r="J28" s="35">
        <f t="shared" si="1"/>
        <v>2324</v>
      </c>
      <c r="K28" s="24">
        <f t="shared" si="2"/>
        <v>74</v>
      </c>
      <c r="L28" s="25">
        <f t="shared" si="2"/>
        <v>413</v>
      </c>
      <c r="M28" s="25">
        <f t="shared" si="2"/>
        <v>3673</v>
      </c>
      <c r="N28" s="35">
        <f t="shared" si="3"/>
        <v>4160</v>
      </c>
    </row>
    <row r="29" spans="1:14" ht="12.75" x14ac:dyDescent="0.2">
      <c r="A29" s="30">
        <f t="shared" si="5"/>
        <v>45831</v>
      </c>
      <c r="B29" s="31">
        <f t="shared" si="4"/>
        <v>45831</v>
      </c>
      <c r="C29" s="18">
        <v>46</v>
      </c>
      <c r="D29" s="19">
        <v>1097</v>
      </c>
      <c r="E29" s="19">
        <v>1372</v>
      </c>
      <c r="F29" s="32">
        <f t="shared" si="0"/>
        <v>2515</v>
      </c>
      <c r="G29" s="18">
        <v>32</v>
      </c>
      <c r="H29" s="19">
        <v>1827</v>
      </c>
      <c r="I29" s="19">
        <v>1602</v>
      </c>
      <c r="J29" s="32">
        <f t="shared" si="1"/>
        <v>3461</v>
      </c>
      <c r="K29" s="20">
        <f t="shared" si="2"/>
        <v>78</v>
      </c>
      <c r="L29" s="21">
        <f t="shared" si="2"/>
        <v>2924</v>
      </c>
      <c r="M29" s="21">
        <f t="shared" si="2"/>
        <v>2974</v>
      </c>
      <c r="N29" s="32">
        <f t="shared" si="3"/>
        <v>5976</v>
      </c>
    </row>
    <row r="30" spans="1:14" ht="12.75" x14ac:dyDescent="0.2">
      <c r="A30" s="33">
        <f t="shared" si="5"/>
        <v>45832</v>
      </c>
      <c r="B30" s="34">
        <f t="shared" si="4"/>
        <v>45832</v>
      </c>
      <c r="C30" s="22">
        <v>37</v>
      </c>
      <c r="D30" s="23">
        <v>1564</v>
      </c>
      <c r="E30" s="23">
        <v>1130</v>
      </c>
      <c r="F30" s="35">
        <f t="shared" si="0"/>
        <v>2731</v>
      </c>
      <c r="G30" s="22">
        <v>29</v>
      </c>
      <c r="H30" s="23">
        <v>2007</v>
      </c>
      <c r="I30" s="23">
        <v>1082</v>
      </c>
      <c r="J30" s="35">
        <f t="shared" si="1"/>
        <v>3118</v>
      </c>
      <c r="K30" s="24">
        <f t="shared" si="2"/>
        <v>66</v>
      </c>
      <c r="L30" s="25">
        <f t="shared" si="2"/>
        <v>3571</v>
      </c>
      <c r="M30" s="25">
        <f t="shared" si="2"/>
        <v>2212</v>
      </c>
      <c r="N30" s="35">
        <f t="shared" si="3"/>
        <v>5849</v>
      </c>
    </row>
    <row r="31" spans="1:14" ht="12.75" x14ac:dyDescent="0.2">
      <c r="A31" s="30">
        <f t="shared" si="5"/>
        <v>45833</v>
      </c>
      <c r="B31" s="31">
        <f t="shared" si="4"/>
        <v>45833</v>
      </c>
      <c r="C31" s="18">
        <v>28</v>
      </c>
      <c r="D31" s="19">
        <v>1761</v>
      </c>
      <c r="E31" s="19">
        <v>1253</v>
      </c>
      <c r="F31" s="32">
        <f t="shared" si="0"/>
        <v>3042</v>
      </c>
      <c r="G31" s="18">
        <v>29</v>
      </c>
      <c r="H31" s="19">
        <v>1886</v>
      </c>
      <c r="I31" s="19">
        <v>1169</v>
      </c>
      <c r="J31" s="32">
        <f t="shared" si="1"/>
        <v>3084</v>
      </c>
      <c r="K31" s="20">
        <f t="shared" si="2"/>
        <v>57</v>
      </c>
      <c r="L31" s="21">
        <f t="shared" si="2"/>
        <v>3647</v>
      </c>
      <c r="M31" s="21">
        <f t="shared" si="2"/>
        <v>2422</v>
      </c>
      <c r="N31" s="32">
        <f t="shared" si="3"/>
        <v>6126</v>
      </c>
    </row>
    <row r="32" spans="1:14" ht="12.75" x14ac:dyDescent="0.2">
      <c r="A32" s="33">
        <f t="shared" si="5"/>
        <v>45834</v>
      </c>
      <c r="B32" s="34">
        <f t="shared" si="4"/>
        <v>45834</v>
      </c>
      <c r="C32" s="22">
        <v>24</v>
      </c>
      <c r="D32" s="23">
        <v>1712</v>
      </c>
      <c r="E32" s="23">
        <v>1343</v>
      </c>
      <c r="F32" s="35">
        <f t="shared" si="0"/>
        <v>3079</v>
      </c>
      <c r="G32" s="22">
        <v>34</v>
      </c>
      <c r="H32" s="23">
        <v>1806</v>
      </c>
      <c r="I32" s="23">
        <v>1287</v>
      </c>
      <c r="J32" s="35">
        <f t="shared" si="1"/>
        <v>3127</v>
      </c>
      <c r="K32" s="24">
        <f t="shared" si="2"/>
        <v>58</v>
      </c>
      <c r="L32" s="25">
        <f t="shared" si="2"/>
        <v>3518</v>
      </c>
      <c r="M32" s="25">
        <f t="shared" si="2"/>
        <v>2630</v>
      </c>
      <c r="N32" s="35">
        <f t="shared" si="3"/>
        <v>6206</v>
      </c>
    </row>
    <row r="33" spans="1:18" ht="12.75" x14ac:dyDescent="0.2">
      <c r="A33" s="30">
        <f t="shared" si="5"/>
        <v>45835</v>
      </c>
      <c r="B33" s="31">
        <f t="shared" si="4"/>
        <v>45835</v>
      </c>
      <c r="C33" s="18">
        <v>39</v>
      </c>
      <c r="D33" s="19">
        <v>1599</v>
      </c>
      <c r="E33" s="19">
        <v>1777</v>
      </c>
      <c r="F33" s="32">
        <f t="shared" si="0"/>
        <v>3415</v>
      </c>
      <c r="G33" s="18">
        <v>41</v>
      </c>
      <c r="H33" s="19">
        <v>1432</v>
      </c>
      <c r="I33" s="19">
        <v>1533</v>
      </c>
      <c r="J33" s="32">
        <f t="shared" si="1"/>
        <v>3006</v>
      </c>
      <c r="K33" s="20">
        <f t="shared" si="2"/>
        <v>80</v>
      </c>
      <c r="L33" s="21">
        <f t="shared" si="2"/>
        <v>3031</v>
      </c>
      <c r="M33" s="21">
        <f t="shared" si="2"/>
        <v>3310</v>
      </c>
      <c r="N33" s="32">
        <f t="shared" si="3"/>
        <v>6421</v>
      </c>
    </row>
    <row r="34" spans="1:18" ht="12.75" x14ac:dyDescent="0.2">
      <c r="A34" s="33">
        <f t="shared" si="5"/>
        <v>45836</v>
      </c>
      <c r="B34" s="34">
        <f t="shared" si="4"/>
        <v>45836</v>
      </c>
      <c r="C34" s="22">
        <v>43</v>
      </c>
      <c r="D34" s="23">
        <v>861</v>
      </c>
      <c r="E34" s="23">
        <v>2047</v>
      </c>
      <c r="F34" s="35">
        <f t="shared" si="0"/>
        <v>2951</v>
      </c>
      <c r="G34" s="22">
        <v>49</v>
      </c>
      <c r="H34" s="23">
        <v>851</v>
      </c>
      <c r="I34" s="23">
        <v>1497</v>
      </c>
      <c r="J34" s="35">
        <f t="shared" si="1"/>
        <v>2397</v>
      </c>
      <c r="K34" s="24">
        <f t="shared" si="2"/>
        <v>92</v>
      </c>
      <c r="L34" s="25">
        <f t="shared" si="2"/>
        <v>1712</v>
      </c>
      <c r="M34" s="25">
        <f t="shared" si="2"/>
        <v>3544</v>
      </c>
      <c r="N34" s="35">
        <f t="shared" si="3"/>
        <v>5348</v>
      </c>
    </row>
    <row r="35" spans="1:18" ht="12.75" x14ac:dyDescent="0.2">
      <c r="A35" s="30">
        <f t="shared" si="5"/>
        <v>45837</v>
      </c>
      <c r="B35" s="31">
        <f t="shared" si="4"/>
        <v>45837</v>
      </c>
      <c r="C35" s="18">
        <v>47</v>
      </c>
      <c r="D35" s="19">
        <v>159</v>
      </c>
      <c r="E35" s="19">
        <v>1787</v>
      </c>
      <c r="F35" s="32">
        <f t="shared" si="0"/>
        <v>1993</v>
      </c>
      <c r="G35" s="18">
        <v>40</v>
      </c>
      <c r="H35" s="19">
        <v>318</v>
      </c>
      <c r="I35" s="19">
        <v>1905</v>
      </c>
      <c r="J35" s="32">
        <f t="shared" si="1"/>
        <v>2263</v>
      </c>
      <c r="K35" s="20">
        <f t="shared" si="2"/>
        <v>87</v>
      </c>
      <c r="L35" s="21">
        <f t="shared" si="2"/>
        <v>477</v>
      </c>
      <c r="M35" s="21">
        <f t="shared" si="2"/>
        <v>3692</v>
      </c>
      <c r="N35" s="32">
        <f t="shared" si="3"/>
        <v>4256</v>
      </c>
    </row>
    <row r="36" spans="1:18" ht="12.75" x14ac:dyDescent="0.2">
      <c r="A36" s="33">
        <f t="shared" si="5"/>
        <v>45838</v>
      </c>
      <c r="B36" s="34">
        <f t="shared" si="4"/>
        <v>45838</v>
      </c>
      <c r="C36" s="22">
        <v>41</v>
      </c>
      <c r="D36" s="23">
        <v>1136</v>
      </c>
      <c r="E36" s="23">
        <v>1647</v>
      </c>
      <c r="F36" s="35">
        <f t="shared" si="0"/>
        <v>2824</v>
      </c>
      <c r="G36" s="22">
        <v>31</v>
      </c>
      <c r="H36" s="23">
        <v>1791</v>
      </c>
      <c r="I36" s="23">
        <v>1530</v>
      </c>
      <c r="J36" s="35">
        <f t="shared" si="1"/>
        <v>3352</v>
      </c>
      <c r="K36" s="24">
        <f t="shared" si="2"/>
        <v>72</v>
      </c>
      <c r="L36" s="25">
        <f t="shared" si="2"/>
        <v>2927</v>
      </c>
      <c r="M36" s="25">
        <f t="shared" si="2"/>
        <v>3177</v>
      </c>
      <c r="N36" s="35">
        <f t="shared" si="3"/>
        <v>6176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1181</v>
      </c>
      <c r="D37" s="64">
        <f t="shared" si="6"/>
        <v>35844</v>
      </c>
      <c r="E37" s="64">
        <f t="shared" si="6"/>
        <v>42726</v>
      </c>
      <c r="F37" s="64">
        <f t="shared" si="6"/>
        <v>79751</v>
      </c>
      <c r="G37" s="64">
        <f t="shared" si="6"/>
        <v>1152</v>
      </c>
      <c r="H37" s="64">
        <f t="shared" si="6"/>
        <v>41597</v>
      </c>
      <c r="I37" s="64">
        <f t="shared" si="6"/>
        <v>43101</v>
      </c>
      <c r="J37" s="64">
        <f t="shared" si="6"/>
        <v>85850</v>
      </c>
      <c r="K37" s="64">
        <f t="shared" si="6"/>
        <v>2333</v>
      </c>
      <c r="L37" s="64">
        <f t="shared" si="6"/>
        <v>77441</v>
      </c>
      <c r="M37" s="64">
        <f t="shared" si="6"/>
        <v>85827</v>
      </c>
      <c r="N37" s="65">
        <f t="shared" si="6"/>
        <v>165601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>IF(COUNT(C7:C36)=0," ",C37/COUNT(C7:C36))</f>
        <v>39.366666666666667</v>
      </c>
      <c r="D38" s="66">
        <f>IF(COUNT(D7:D36)=0," ",D37/COUNT(D7:D36))</f>
        <v>1194.8</v>
      </c>
      <c r="E38" s="66">
        <f>IF(COUNT(E7:E36)=0," ",E37/COUNT(E7:E36))</f>
        <v>1424.2</v>
      </c>
      <c r="F38" s="66">
        <f>IF(COUNT(F7:F36)=0," ",F37/COUNT(F7:F36))</f>
        <v>2658.3666666666668</v>
      </c>
      <c r="G38" s="66">
        <f t="shared" ref="G38:N38" si="7">IF(COUNT(G7:G36)=0," ",G37/COUNT(G7:G36))</f>
        <v>38.4</v>
      </c>
      <c r="H38" s="66">
        <f t="shared" si="7"/>
        <v>1386.5666666666666</v>
      </c>
      <c r="I38" s="66">
        <f t="shared" si="7"/>
        <v>1436.7</v>
      </c>
      <c r="J38" s="66">
        <f t="shared" si="7"/>
        <v>2861.6666666666665</v>
      </c>
      <c r="K38" s="66">
        <f t="shared" si="7"/>
        <v>77.766666666666666</v>
      </c>
      <c r="L38" s="66">
        <f t="shared" si="7"/>
        <v>2581.3666666666668</v>
      </c>
      <c r="M38" s="66">
        <f t="shared" si="7"/>
        <v>2860.9</v>
      </c>
      <c r="N38" s="67">
        <f t="shared" si="7"/>
        <v>5520.0333333333338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zoomScaleNormal="100" workbookViewId="0">
      <selection activeCell="H34" sqref="H34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juillet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Juin!A36+1</f>
        <v>45839</v>
      </c>
      <c r="B7" s="31">
        <f>A7</f>
        <v>45839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45840</v>
      </c>
      <c r="B8" s="34">
        <f t="shared" ref="B8:B37" si="4">A8</f>
        <v>45840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45841</v>
      </c>
      <c r="B9" s="31">
        <f t="shared" si="4"/>
        <v>45841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45842</v>
      </c>
      <c r="B10" s="34">
        <f t="shared" si="4"/>
        <v>45842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45843</v>
      </c>
      <c r="B11" s="31">
        <f t="shared" si="4"/>
        <v>45843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45844</v>
      </c>
      <c r="B12" s="34">
        <f t="shared" si="4"/>
        <v>45844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45845</v>
      </c>
      <c r="B13" s="31">
        <f t="shared" si="4"/>
        <v>45845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45846</v>
      </c>
      <c r="B14" s="34">
        <f t="shared" si="4"/>
        <v>45846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45847</v>
      </c>
      <c r="B15" s="31">
        <f t="shared" si="4"/>
        <v>45847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45848</v>
      </c>
      <c r="B16" s="34">
        <f t="shared" si="4"/>
        <v>45848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45849</v>
      </c>
      <c r="B17" s="31">
        <f t="shared" si="4"/>
        <v>45849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45850</v>
      </c>
      <c r="B18" s="34">
        <f t="shared" si="4"/>
        <v>45850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45851</v>
      </c>
      <c r="B19" s="31">
        <f t="shared" si="4"/>
        <v>45851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45852</v>
      </c>
      <c r="B20" s="34">
        <f t="shared" si="4"/>
        <v>45852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45853</v>
      </c>
      <c r="B21" s="31">
        <f t="shared" si="4"/>
        <v>45853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45854</v>
      </c>
      <c r="B22" s="34">
        <f t="shared" si="4"/>
        <v>45854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45855</v>
      </c>
      <c r="B23" s="31">
        <f t="shared" si="4"/>
        <v>45855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45856</v>
      </c>
      <c r="B24" s="34">
        <f t="shared" si="4"/>
        <v>45856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45857</v>
      </c>
      <c r="B25" s="31">
        <f t="shared" si="4"/>
        <v>45857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45858</v>
      </c>
      <c r="B26" s="34">
        <f t="shared" si="4"/>
        <v>45858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45859</v>
      </c>
      <c r="B27" s="31">
        <f t="shared" si="4"/>
        <v>45859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45860</v>
      </c>
      <c r="B28" s="34">
        <f t="shared" si="4"/>
        <v>45860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45861</v>
      </c>
      <c r="B29" s="31">
        <f t="shared" si="4"/>
        <v>45861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45862</v>
      </c>
      <c r="B30" s="34">
        <f t="shared" si="4"/>
        <v>45862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45863</v>
      </c>
      <c r="B31" s="31">
        <f t="shared" si="4"/>
        <v>45863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45864</v>
      </c>
      <c r="B32" s="34">
        <f t="shared" si="4"/>
        <v>45864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45865</v>
      </c>
      <c r="B33" s="31">
        <f t="shared" si="4"/>
        <v>45865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45866</v>
      </c>
      <c r="B34" s="34">
        <f t="shared" si="4"/>
        <v>45866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45867</v>
      </c>
      <c r="B35" s="31">
        <f t="shared" si="4"/>
        <v>45867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45868</v>
      </c>
      <c r="B36" s="34">
        <f t="shared" si="4"/>
        <v>45868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45869</v>
      </c>
      <c r="B37" s="31">
        <f t="shared" si="4"/>
        <v>45869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6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zoomScaleNormal="100" workbookViewId="0">
      <selection activeCell="Q28" sqref="Q2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août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Juillet!A37+1</f>
        <v>45870</v>
      </c>
      <c r="B7" s="31">
        <f>A7</f>
        <v>45870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45871</v>
      </c>
      <c r="B8" s="34">
        <f t="shared" ref="B8:B37" si="4">A8</f>
        <v>45871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45872</v>
      </c>
      <c r="B9" s="31">
        <f t="shared" si="4"/>
        <v>45872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45873</v>
      </c>
      <c r="B10" s="34">
        <f t="shared" si="4"/>
        <v>45873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45874</v>
      </c>
      <c r="B11" s="31">
        <f t="shared" si="4"/>
        <v>45874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45875</v>
      </c>
      <c r="B12" s="34">
        <f t="shared" si="4"/>
        <v>45875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45876</v>
      </c>
      <c r="B13" s="31">
        <f t="shared" si="4"/>
        <v>45876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45877</v>
      </c>
      <c r="B14" s="34">
        <f t="shared" si="4"/>
        <v>45877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45878</v>
      </c>
      <c r="B15" s="31">
        <f t="shared" si="4"/>
        <v>45878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45879</v>
      </c>
      <c r="B16" s="34">
        <f t="shared" si="4"/>
        <v>45879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45880</v>
      </c>
      <c r="B17" s="31">
        <f t="shared" si="4"/>
        <v>45880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45881</v>
      </c>
      <c r="B18" s="34">
        <f t="shared" si="4"/>
        <v>45881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45882</v>
      </c>
      <c r="B19" s="31">
        <f t="shared" si="4"/>
        <v>45882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45883</v>
      </c>
      <c r="B20" s="34">
        <f t="shared" si="4"/>
        <v>45883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45884</v>
      </c>
      <c r="B21" s="31">
        <f t="shared" si="4"/>
        <v>45884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45885</v>
      </c>
      <c r="B22" s="34">
        <f t="shared" si="4"/>
        <v>45885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45886</v>
      </c>
      <c r="B23" s="31">
        <f t="shared" si="4"/>
        <v>45886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45887</v>
      </c>
      <c r="B24" s="34">
        <f t="shared" si="4"/>
        <v>45887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45888</v>
      </c>
      <c r="B25" s="31">
        <f t="shared" si="4"/>
        <v>45888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45889</v>
      </c>
      <c r="B26" s="34">
        <f t="shared" si="4"/>
        <v>45889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45890</v>
      </c>
      <c r="B27" s="31">
        <f t="shared" si="4"/>
        <v>45890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45891</v>
      </c>
      <c r="B28" s="34">
        <f t="shared" si="4"/>
        <v>45891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45892</v>
      </c>
      <c r="B29" s="31">
        <f t="shared" si="4"/>
        <v>45892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45893</v>
      </c>
      <c r="B30" s="34">
        <f t="shared" si="4"/>
        <v>45893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45894</v>
      </c>
      <c r="B31" s="31">
        <f t="shared" si="4"/>
        <v>45894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45895</v>
      </c>
      <c r="B32" s="34">
        <f t="shared" si="4"/>
        <v>45895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45896</v>
      </c>
      <c r="B33" s="31">
        <f t="shared" si="4"/>
        <v>45896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45897</v>
      </c>
      <c r="B34" s="34">
        <f t="shared" si="4"/>
        <v>45897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45898</v>
      </c>
      <c r="B35" s="31">
        <f t="shared" si="4"/>
        <v>45898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45899</v>
      </c>
      <c r="B36" s="34">
        <f t="shared" si="4"/>
        <v>45899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45900</v>
      </c>
      <c r="B37" s="31">
        <f t="shared" si="4"/>
        <v>45900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>IF(COUNT(E7:E37)=0," ",E38/COUNT(E7:E37))</f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Léa DALSTEIN</cp:lastModifiedBy>
  <cp:lastPrinted>2024-10-08T07:56:36Z</cp:lastPrinted>
  <dcterms:created xsi:type="dcterms:W3CDTF">2003-10-28T13:52:40Z</dcterms:created>
  <dcterms:modified xsi:type="dcterms:W3CDTF">2025-07-08T12:09:05Z</dcterms:modified>
</cp:coreProperties>
</file>